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L ICAIC\TRABAJO FFCC\X AÑOS\Año 2022\4ta Convocatoria\Bases 4ta Convocatoria\bases postproducción\"/>
    </mc:Choice>
  </mc:AlternateContent>
  <xr:revisionPtr revIDLastSave="0" documentId="13_ncr:1_{EF5A91C2-435A-4BB0-9F01-031F9DCA0C0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FORMACIÓN IMPORTANTE" sheetId="7" r:id="rId1"/>
    <sheet name="Plan de Producción" sheetId="6" r:id="rId2"/>
    <sheet name="Presupuesto Resumen" sheetId="4" r:id="rId3"/>
    <sheet name="Presupuesto Desglose" sheetId="1" r:id="rId4"/>
    <sheet name="Plan de Financiamiento" sheetId="5" r:id="rId5"/>
  </sheets>
  <externalReferences>
    <externalReference r:id="rId6"/>
  </externalReferenc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4" i="5" l="1"/>
  <c r="C32" i="5"/>
  <c r="C20" i="5"/>
  <c r="C45" i="5"/>
  <c r="D44" i="5"/>
  <c r="D32" i="5"/>
  <c r="D20" i="5"/>
  <c r="D45" i="5"/>
  <c r="D43" i="5"/>
  <c r="D42" i="5"/>
  <c r="D41" i="5"/>
  <c r="D40" i="5"/>
  <c r="D39" i="5"/>
  <c r="D38" i="5"/>
  <c r="D37" i="5"/>
  <c r="D36" i="5"/>
  <c r="D35" i="5"/>
  <c r="D34" i="5"/>
  <c r="D31" i="5"/>
  <c r="D30" i="5"/>
  <c r="D29" i="5"/>
  <c r="D28" i="5"/>
  <c r="D27" i="5"/>
  <c r="D26" i="5"/>
  <c r="D25" i="5"/>
  <c r="D24" i="5"/>
  <c r="D23" i="5"/>
  <c r="D22" i="5"/>
  <c r="D19" i="5"/>
  <c r="D18" i="5"/>
  <c r="D17" i="5"/>
  <c r="D16" i="5"/>
  <c r="D15" i="5"/>
  <c r="D14" i="5"/>
  <c r="D13" i="5"/>
  <c r="D12" i="5"/>
  <c r="D11" i="5"/>
  <c r="D10" i="5"/>
  <c r="H8" i="1"/>
  <c r="H9" i="1"/>
  <c r="H10" i="1"/>
  <c r="H12" i="1"/>
  <c r="H14" i="1"/>
  <c r="H16" i="1"/>
  <c r="H18" i="1"/>
  <c r="H20" i="1"/>
  <c r="H22" i="1"/>
  <c r="H23" i="1"/>
  <c r="H24" i="1"/>
  <c r="H26" i="1"/>
  <c r="H28" i="1"/>
  <c r="H29" i="1"/>
  <c r="H30" i="1"/>
  <c r="H32" i="1"/>
  <c r="H33" i="1"/>
  <c r="D8" i="4"/>
  <c r="H37" i="1"/>
  <c r="H38" i="1"/>
  <c r="H39" i="1"/>
  <c r="H40" i="1"/>
  <c r="H41" i="1"/>
  <c r="H42" i="1"/>
  <c r="H43" i="1"/>
  <c r="H45" i="1"/>
  <c r="H47" i="1"/>
  <c r="H48" i="1"/>
  <c r="H50" i="1"/>
  <c r="H52" i="1"/>
  <c r="H54" i="1"/>
  <c r="H56" i="1"/>
  <c r="H57" i="1"/>
  <c r="H58" i="1"/>
  <c r="H59" i="1"/>
  <c r="H61" i="1"/>
  <c r="H62" i="1"/>
  <c r="D9" i="4"/>
  <c r="H66" i="1"/>
  <c r="H67" i="1"/>
  <c r="H68" i="1"/>
  <c r="H69" i="1"/>
  <c r="H70" i="1"/>
  <c r="H71" i="1"/>
  <c r="H73" i="1"/>
  <c r="H75" i="1"/>
  <c r="H76" i="1"/>
  <c r="H78" i="1"/>
  <c r="H80" i="1"/>
  <c r="H82" i="1"/>
  <c r="H84" i="1"/>
  <c r="H85" i="1"/>
  <c r="H86" i="1"/>
  <c r="H88" i="1"/>
  <c r="H89" i="1"/>
  <c r="D10" i="4"/>
  <c r="H93" i="1"/>
  <c r="H94" i="1"/>
  <c r="H96" i="1"/>
  <c r="H98" i="1"/>
  <c r="H99" i="1"/>
  <c r="H101" i="1"/>
  <c r="H103" i="1"/>
  <c r="H104" i="1"/>
  <c r="H106" i="1"/>
  <c r="H108" i="1"/>
  <c r="H109" i="1"/>
  <c r="H110" i="1"/>
  <c r="H111" i="1"/>
  <c r="H112" i="1"/>
  <c r="H113" i="1"/>
  <c r="H115" i="1"/>
  <c r="H116" i="1"/>
  <c r="D11" i="4"/>
  <c r="H120" i="1"/>
  <c r="H121" i="1"/>
  <c r="H123" i="1"/>
  <c r="H125" i="1"/>
  <c r="H126" i="1"/>
  <c r="H127" i="1"/>
  <c r="H128" i="1"/>
  <c r="H129" i="1"/>
  <c r="H131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7" i="1"/>
  <c r="H149" i="1"/>
  <c r="H150" i="1"/>
  <c r="H152" i="1"/>
  <c r="H154" i="1"/>
  <c r="H155" i="1"/>
  <c r="H157" i="1"/>
  <c r="H159" i="1"/>
  <c r="H160" i="1"/>
  <c r="H161" i="1"/>
  <c r="H162" i="1"/>
  <c r="H163" i="1"/>
  <c r="H164" i="1"/>
  <c r="H165" i="1"/>
  <c r="H167" i="1"/>
  <c r="H168" i="1"/>
  <c r="D12" i="4"/>
  <c r="D14" i="4"/>
  <c r="H174" i="1"/>
  <c r="H175" i="1"/>
  <c r="H176" i="1"/>
  <c r="H177" i="1"/>
  <c r="H178" i="1"/>
  <c r="H179" i="1"/>
  <c r="H181" i="1"/>
  <c r="H182" i="1"/>
  <c r="D16" i="4"/>
  <c r="H186" i="1"/>
  <c r="H187" i="1"/>
  <c r="H188" i="1"/>
  <c r="H190" i="1"/>
  <c r="H192" i="1"/>
  <c r="H193" i="1"/>
  <c r="H194" i="1"/>
  <c r="H196" i="1"/>
  <c r="H197" i="1"/>
  <c r="D17" i="4"/>
  <c r="H201" i="1"/>
  <c r="H203" i="1"/>
  <c r="H205" i="1"/>
  <c r="H206" i="1"/>
  <c r="H207" i="1"/>
  <c r="H208" i="1"/>
  <c r="H209" i="1"/>
  <c r="H210" i="1"/>
  <c r="H211" i="1"/>
  <c r="H212" i="1"/>
  <c r="H214" i="1"/>
  <c r="H216" i="1"/>
  <c r="H217" i="1"/>
  <c r="H218" i="1"/>
  <c r="H219" i="1"/>
  <c r="H221" i="1"/>
  <c r="H222" i="1"/>
  <c r="D18" i="4"/>
  <c r="D20" i="4"/>
  <c r="D23" i="4"/>
  <c r="I73" i="1"/>
  <c r="I12" i="1"/>
  <c r="I16" i="1"/>
  <c r="I20" i="1"/>
  <c r="I26" i="1"/>
  <c r="I32" i="1"/>
  <c r="I45" i="1"/>
  <c r="I50" i="1"/>
  <c r="I54" i="1"/>
  <c r="I61" i="1"/>
  <c r="I78" i="1"/>
  <c r="I82" i="1"/>
  <c r="I88" i="1"/>
  <c r="I96" i="1"/>
  <c r="I101" i="1"/>
  <c r="I106" i="1"/>
  <c r="I115" i="1"/>
  <c r="I123" i="1"/>
  <c r="I131" i="1"/>
  <c r="I147" i="1"/>
  <c r="I152" i="1"/>
  <c r="I157" i="1"/>
  <c r="I167" i="1"/>
  <c r="I181" i="1"/>
  <c r="I190" i="1"/>
  <c r="I196" i="1"/>
  <c r="I203" i="1"/>
  <c r="I214" i="1"/>
  <c r="I221" i="1"/>
  <c r="I232" i="1"/>
  <c r="I233" i="1"/>
  <c r="I234" i="1"/>
  <c r="I236" i="1"/>
  <c r="B14" i="4"/>
  <c r="H224" i="1"/>
  <c r="H229" i="1"/>
  <c r="H170" i="1"/>
  <c r="H228" i="1"/>
  <c r="H232" i="1"/>
  <c r="D25" i="4"/>
  <c r="D24" i="4"/>
  <c r="D27" i="4"/>
</calcChain>
</file>

<file path=xl/sharedStrings.xml><?xml version="1.0" encoding="utf-8"?>
<sst xmlns="http://schemas.openxmlformats.org/spreadsheetml/2006/main" count="319" uniqueCount="260">
  <si>
    <t>CTA.</t>
  </si>
  <si>
    <t>DESCRIPCIÓN</t>
  </si>
  <si>
    <t>UNIDAD</t>
  </si>
  <si>
    <t>X</t>
  </si>
  <si>
    <t xml:space="preserve">IMPORTE </t>
  </si>
  <si>
    <t>SUBTOTAL</t>
  </si>
  <si>
    <t>TOTAL</t>
  </si>
  <si>
    <t>01 00</t>
  </si>
  <si>
    <t>01 01</t>
  </si>
  <si>
    <t>Dietas</t>
  </si>
  <si>
    <t>Viajes aéreos</t>
  </si>
  <si>
    <t>Gastos varios de producción</t>
  </si>
  <si>
    <t>01 02</t>
  </si>
  <si>
    <t>Músicos intérpretes</t>
  </si>
  <si>
    <t>02 00</t>
  </si>
  <si>
    <t>02 01</t>
  </si>
  <si>
    <t>Alojamiento</t>
  </si>
  <si>
    <t>Gastos de representación</t>
  </si>
  <si>
    <t>02 02</t>
  </si>
  <si>
    <t>03 00</t>
  </si>
  <si>
    <t>03 01</t>
  </si>
  <si>
    <t>04 00</t>
  </si>
  <si>
    <t>04 01</t>
  </si>
  <si>
    <t>04 02</t>
  </si>
  <si>
    <t>04 03</t>
  </si>
  <si>
    <t>04 04</t>
  </si>
  <si>
    <t>Cantantes</t>
  </si>
  <si>
    <t>05 00</t>
  </si>
  <si>
    <t>05 01</t>
  </si>
  <si>
    <t>05 02</t>
  </si>
  <si>
    <t>05 03</t>
  </si>
  <si>
    <t>05 04</t>
  </si>
  <si>
    <t>05 05</t>
  </si>
  <si>
    <t>05 06</t>
  </si>
  <si>
    <t>06 00</t>
  </si>
  <si>
    <t>06 01</t>
  </si>
  <si>
    <t>Seguros</t>
  </si>
  <si>
    <t>%</t>
  </si>
  <si>
    <t>07 00</t>
  </si>
  <si>
    <t>07 01</t>
  </si>
  <si>
    <t>07 02</t>
  </si>
  <si>
    <t>08 00</t>
  </si>
  <si>
    <t>08 01</t>
  </si>
  <si>
    <t>08 02</t>
  </si>
  <si>
    <t>Llamadas internacionales</t>
  </si>
  <si>
    <t>EDICIÓN DE IMAGEN</t>
  </si>
  <si>
    <t>SALARIOS</t>
  </si>
  <si>
    <t>Coordinador de Post-producción</t>
  </si>
  <si>
    <t>Editor de imagen</t>
  </si>
  <si>
    <t>Asistente de edición</t>
  </si>
  <si>
    <t>ALQUILER DE SISTEMA NO LINEAL</t>
  </si>
  <si>
    <t>Alquiler de sala de edición</t>
  </si>
  <si>
    <t>MATERIALES EDICIÓN</t>
  </si>
  <si>
    <t>Discos duros y materiales.</t>
  </si>
  <si>
    <t>GASTOS VARIOS DE PRODUCCIÓN</t>
  </si>
  <si>
    <t>Alquiler de sala de proyección</t>
  </si>
  <si>
    <t xml:space="preserve">Taxis </t>
  </si>
  <si>
    <t>Animaciones</t>
  </si>
  <si>
    <t>Diseño de créditos iniciales y finales</t>
  </si>
  <si>
    <t>VFX</t>
  </si>
  <si>
    <t>Total EDICIÓN DE IMAGEN</t>
  </si>
  <si>
    <t>EDICIÓN DE SONIDO</t>
  </si>
  <si>
    <t>Diseñadora de banda sonora</t>
  </si>
  <si>
    <t>Editor de diálogos</t>
  </si>
  <si>
    <t>Editor de ambientes</t>
  </si>
  <si>
    <t>Grabador de Foley</t>
  </si>
  <si>
    <t>Editor de Foley</t>
  </si>
  <si>
    <t>Efectos de sala / Foley Artist</t>
  </si>
  <si>
    <t>Editor de música</t>
  </si>
  <si>
    <t>ALQUILER DE SALA DE SONIDO</t>
  </si>
  <si>
    <t>Alquiler de sala de sonido Pro-Tools</t>
  </si>
  <si>
    <t>Alquiler de estudio de grabación para Foley</t>
  </si>
  <si>
    <t>Alquiler de estudio de sonido para la pre-mezcla</t>
  </si>
  <si>
    <t>Total EDICIÓN DE SONIDO</t>
  </si>
  <si>
    <t>GRABACIÓN DE MÚSICA ORIGINAL</t>
  </si>
  <si>
    <t>Director de orquesta</t>
  </si>
  <si>
    <t>Coros</t>
  </si>
  <si>
    <t>Sonidista para la grabación de la música</t>
  </si>
  <si>
    <t>ALQUILER DE ESTUDIO DE SONIDO</t>
  </si>
  <si>
    <t>Estudio de grabación de la música</t>
  </si>
  <si>
    <t>Estudio de grabación para la mezcla de la música</t>
  </si>
  <si>
    <t>Compra de CD, DVD</t>
  </si>
  <si>
    <t>Total GRABACIÓN DE MÚSICA</t>
  </si>
  <si>
    <t>POSTPRODUCCIÓN DE SONIDO</t>
  </si>
  <si>
    <t>MEZCLA FINAL</t>
  </si>
  <si>
    <t>Alquiler de estudio para Mezcla final de sonido</t>
  </si>
  <si>
    <t>Mezclador de sonido</t>
  </si>
  <si>
    <t>PISTA INTERNACIONAL</t>
  </si>
  <si>
    <t>Paquete 5.1 M&amp;E</t>
  </si>
  <si>
    <t>LICENCIA DOLBY</t>
  </si>
  <si>
    <t>Dolby SR Licence</t>
  </si>
  <si>
    <t>GASTOS LOGÍSTICOS</t>
  </si>
  <si>
    <t>Gastos de Transporte</t>
  </si>
  <si>
    <t>Total POSTPRODUCCIÓN SONIDO</t>
  </si>
  <si>
    <t>POSTPRODUCCIÓN DE IMAGEN</t>
  </si>
  <si>
    <t>DCP (DIGITAL CINEMA PACKAGE)</t>
  </si>
  <si>
    <t>Digital Cinema Exhibition Kit Master</t>
  </si>
  <si>
    <t>DCP Master Authoring con Digital Cinema Exhibition Kit.</t>
  </si>
  <si>
    <t>INTERMEDIA DIGITAL 2K</t>
  </si>
  <si>
    <t>Conforming On-Line</t>
  </si>
  <si>
    <t>Corrección de Color para cine</t>
  </si>
  <si>
    <t>Corrección de Color para video y televisión</t>
  </si>
  <si>
    <t>Quicktime del Conforming por Rollo</t>
  </si>
  <si>
    <t>Generación de secuencias de cuadros para DCP</t>
  </si>
  <si>
    <t>DELIVERIES</t>
  </si>
  <si>
    <t>Traducción al idioma inglés</t>
  </si>
  <si>
    <t>Inserción de subtítulos y timming</t>
  </si>
  <si>
    <t>Traducción al idioma francés</t>
  </si>
  <si>
    <t>Máster BTC Digital</t>
  </si>
  <si>
    <t>Máster HDCAM SR Full Frame</t>
  </si>
  <si>
    <t>DVD con y sin autoría</t>
  </si>
  <si>
    <t>Blue Ray con y sin autoría</t>
  </si>
  <si>
    <t>Blu-Ray (máster digital y una copia)</t>
  </si>
  <si>
    <t>Versión para ciegos con audio descripción</t>
  </si>
  <si>
    <t>Versión Close Caption</t>
  </si>
  <si>
    <t>Versión con lenguaje de señas</t>
  </si>
  <si>
    <t>Otros formatos digitales</t>
  </si>
  <si>
    <t>MATERIALES DE VIDEO</t>
  </si>
  <si>
    <t>HDCAM SR</t>
  </si>
  <si>
    <t>Betacam Digital</t>
  </si>
  <si>
    <t>RESPALDO PELÍCULA COMPLETA</t>
  </si>
  <si>
    <t>Integración de respaldo a disco duro</t>
  </si>
  <si>
    <t>Integración de respaldo a LTO</t>
  </si>
  <si>
    <t>Total POSTPRODUCCION</t>
  </si>
  <si>
    <t>SEGUROS</t>
  </si>
  <si>
    <t>POLIZA GLOBAL</t>
  </si>
  <si>
    <t>Pérdida de Inversión en Filmación</t>
  </si>
  <si>
    <t>Interrupción Filmica</t>
  </si>
  <si>
    <t>Riesgos Profesionales</t>
  </si>
  <si>
    <t>Riesgos Civiles</t>
  </si>
  <si>
    <t>Dinero y Valores</t>
  </si>
  <si>
    <t>Derecho Políza</t>
  </si>
  <si>
    <t>Total SEGUROS</t>
  </si>
  <si>
    <t>ASESORÍA LEGAL Y FINANCIERA</t>
  </si>
  <si>
    <t>ASESORÍA FINANCIERA</t>
  </si>
  <si>
    <t>Consultor financiero</t>
  </si>
  <si>
    <t>Auditoria externa</t>
  </si>
  <si>
    <t>Comisiones de bancos</t>
  </si>
  <si>
    <t>ASESORÍA LEGAL</t>
  </si>
  <si>
    <t>Asesor legal (Contratos &amp; Derechos)</t>
  </si>
  <si>
    <t>Traducción de documentos</t>
  </si>
  <si>
    <t>MARKETING Y PROMOCIÓN</t>
  </si>
  <si>
    <t>REGISTRO DE PELÍCULA</t>
  </si>
  <si>
    <t xml:space="preserve">Registro de película </t>
  </si>
  <si>
    <t>SUB-TOTAL REGISTRO DE PELÍCULA</t>
  </si>
  <si>
    <t>MATERIALES PROMOCIONALES</t>
  </si>
  <si>
    <t>Edición de Trailer</t>
  </si>
  <si>
    <t xml:space="preserve">Edición de Making Off </t>
  </si>
  <si>
    <t>Cápsulas de 30 segs. Para redes sociales</t>
  </si>
  <si>
    <t>Diseño de Cartel y otros materiales gráficos (EPK)</t>
  </si>
  <si>
    <t>Impresión de cartel y otros materiales gráficos</t>
  </si>
  <si>
    <t>Impresión de otros materiales promocionales</t>
  </si>
  <si>
    <t>Diseño y montaje de página web</t>
  </si>
  <si>
    <t>Campaña digital en redes sociales</t>
  </si>
  <si>
    <t>SUB-TOTAL MATERIALES PROMOCIONALES</t>
  </si>
  <si>
    <t>TRADUCCIONES</t>
  </si>
  <si>
    <t>Lista de diálogos en español</t>
  </si>
  <si>
    <t>Traducción de lista de diálogos al inglés</t>
  </si>
  <si>
    <t>Traducción de lista de diálogos al francés</t>
  </si>
  <si>
    <t>Traducción de EPK y otros materiales gráficos</t>
  </si>
  <si>
    <t>SUB-TOTAL TRADUCCIONES</t>
  </si>
  <si>
    <t>Total MARKETING Y PROMOCIÓN</t>
  </si>
  <si>
    <t>Total OTROS GASTOS</t>
  </si>
  <si>
    <t>Total OTROS</t>
  </si>
  <si>
    <t>PRODUCTOR:</t>
  </si>
  <si>
    <t>Edición de Imagen</t>
  </si>
  <si>
    <t>Grabación de Música Original</t>
  </si>
  <si>
    <t>Post-Producción de Sonido</t>
  </si>
  <si>
    <t>Post-Producción de Imagen</t>
  </si>
  <si>
    <t>Asesoría financiera y legal</t>
  </si>
  <si>
    <t>Marketing y Promoción</t>
  </si>
  <si>
    <t>CANT.</t>
  </si>
  <si>
    <t>RESUMEN DEL PRESUPUESTO</t>
  </si>
  <si>
    <t>TÍTULO:</t>
  </si>
  <si>
    <t>DIRECTOR:</t>
  </si>
  <si>
    <t>Total ASESORÍA LEGAL Y FINANCIERA</t>
  </si>
  <si>
    <t>SUB-TOTAL</t>
  </si>
  <si>
    <t>GRAN TOTAL</t>
  </si>
  <si>
    <t>PLAN DE PRODUCCIÓN</t>
  </si>
  <si>
    <t>Formato:</t>
  </si>
  <si>
    <t>4 K</t>
  </si>
  <si>
    <t>Duración:</t>
  </si>
  <si>
    <t>90 minutos</t>
  </si>
  <si>
    <t>Aspect Ratio:</t>
  </si>
  <si>
    <t>1.85 : 1</t>
  </si>
  <si>
    <t>Sonido:</t>
  </si>
  <si>
    <t>5.1 Dolby</t>
  </si>
  <si>
    <t>Inicio de Preproducción:</t>
  </si>
  <si>
    <t>08 de junio / 8 semanas</t>
  </si>
  <si>
    <t>Inicio de Rodaje:</t>
  </si>
  <si>
    <t>Inicio de Postproducción:</t>
  </si>
  <si>
    <t>País de Producción:</t>
  </si>
  <si>
    <t>Cuba</t>
  </si>
  <si>
    <t>Estreno Internacional:</t>
  </si>
  <si>
    <t>Estreno en Cuba:</t>
  </si>
  <si>
    <t>Países co-productores</t>
  </si>
  <si>
    <t>Estreno en OTRO PAÍS</t>
  </si>
  <si>
    <t>ESTATUS</t>
  </si>
  <si>
    <t>SUB-TOTAL SALARIOS DE EDICIÓN</t>
  </si>
  <si>
    <t>SUB-TOTAL ALQUILER SALA DE EDICIÓN</t>
  </si>
  <si>
    <t>SUB-TOTAL MATERIALES DE EDICIÓN</t>
  </si>
  <si>
    <t>SUB-TOTAL GASTOS VARIOS DE PRODUCCIÓN</t>
  </si>
  <si>
    <t>ANIMACIONES, VFX Y CRÉDITOS</t>
  </si>
  <si>
    <t>SUB-TOTAL ANIMACIONES, VFX Y CRÉDITOS</t>
  </si>
  <si>
    <t>SUB-TOTAL SALARIOS</t>
  </si>
  <si>
    <t>SUB-TOTAL ALQUILER SALA DE SONIDO</t>
  </si>
  <si>
    <t>SUB-TOTAL ALQUILER DE ESTUDIO DE SONIDO</t>
  </si>
  <si>
    <t xml:space="preserve">SUB-TOTAL MATERIALES </t>
  </si>
  <si>
    <t xml:space="preserve">MATERIALES </t>
  </si>
  <si>
    <t>SUB-TOTAL MEZCLA FINAL DE SONIDO</t>
  </si>
  <si>
    <t>SUB-TOTAL PISTA INTERNACIONAL</t>
  </si>
  <si>
    <t>SUB-TOTAL LICENCIA DOLBY</t>
  </si>
  <si>
    <t>SUB-TOTAL GASTOS LOGÍSTICOS</t>
  </si>
  <si>
    <t>SUB-TOTAL DCP</t>
  </si>
  <si>
    <t>SUB-TOTAL INTERMEDIA DIGITAL</t>
  </si>
  <si>
    <t>SUB-TOTAL DELIVERIES</t>
  </si>
  <si>
    <t>SUB-TOTAL MATERIALES DE VIDEO</t>
  </si>
  <si>
    <t>SUB-TOTAL RESPALDO PELÍCULA</t>
  </si>
  <si>
    <t>SUB-TOTAL SEGUROS</t>
  </si>
  <si>
    <t>SUB-TOTAL ASESORÍA LEGAL</t>
  </si>
  <si>
    <t>SUB-TOTAL ASESORÍA FINANCIERA</t>
  </si>
  <si>
    <t>INFORMACIÓN IMPORTANTE</t>
  </si>
  <si>
    <t>Se pueden eliminar líneas del presupuesto para ajustarlo a cada proyecto específico</t>
  </si>
  <si>
    <t>pero se debe de tener en cuenta corregir las fórmulas cada vez que se eliminen líneas,</t>
  </si>
  <si>
    <t xml:space="preserve">tanto en el modelo de presupuesto desglosado como en el resumen. </t>
  </si>
  <si>
    <t>No se deben dejar rubros en blancos cuando el proyecto no los utilice. Eliminar los</t>
  </si>
  <si>
    <t>DIRECTOR (A):</t>
  </si>
  <si>
    <t>PRODUCTOR (A):</t>
  </si>
  <si>
    <t>01 03</t>
  </si>
  <si>
    <t>01 04</t>
  </si>
  <si>
    <t>01 05</t>
  </si>
  <si>
    <t>02 03</t>
  </si>
  <si>
    <t>02 04</t>
  </si>
  <si>
    <t>03 02</t>
  </si>
  <si>
    <t>03 03</t>
  </si>
  <si>
    <t>Compositor de música original</t>
  </si>
  <si>
    <t>03 04</t>
  </si>
  <si>
    <t>08 03</t>
  </si>
  <si>
    <t>FONDO DE FOMENTO       AL CINE CUBANO</t>
  </si>
  <si>
    <t>Nombre Proyecto:</t>
  </si>
  <si>
    <t>Productor:</t>
  </si>
  <si>
    <t>Nombre Colectivo:</t>
  </si>
  <si>
    <t>Director:</t>
  </si>
  <si>
    <t xml:space="preserve">Fecha: </t>
  </si>
  <si>
    <t xml:space="preserve">Presupuesto: </t>
  </si>
  <si>
    <t>Modalidad:</t>
  </si>
  <si>
    <t>FUENTE FINANCIERA</t>
  </si>
  <si>
    <t>CANTIDAD</t>
  </si>
  <si>
    <t>RECUPERABLE</t>
  </si>
  <si>
    <t xml:space="preserve">PAÍS: </t>
  </si>
  <si>
    <t>Subtotal</t>
  </si>
  <si>
    <t>Subtotals</t>
  </si>
  <si>
    <t>Edición de Sonido</t>
  </si>
  <si>
    <t>Los documentos que aparecen rellenados, sirven como ejemplo para su correcto uso.</t>
  </si>
  <si>
    <t>Este es un compendio de los documentos complementarios a entregar al Fondo.</t>
  </si>
  <si>
    <t>GASTOS ADMINISTRATIVOS 5 %</t>
  </si>
  <si>
    <t>IMPREVISTOS 3 %</t>
  </si>
  <si>
    <t>items y corregir las fórmulas. Se pueden renombrar  cada rubro según conveniencia.</t>
  </si>
  <si>
    <t>No se deben de cambiar el orden de los rubros del presupuesto, No se deben de eliminar las columnas.</t>
  </si>
  <si>
    <t>Junio -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</si>
</sst>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C$&quot;\ * #,##0.00_);_(&quot;C$&quot;\ * \(#,##0.00\);_(&quot;C$&quot;\ * &quot;-&quot;??_);_(@_)"/>
    <numFmt numFmtId="165" formatCode="[$CUC]\ #,##0.00"/>
    <numFmt numFmtId="166" formatCode="d&quot; de &quot;mmm&quot; de &quot;yy"/>
    <numFmt numFmtId="167" formatCode="#,##0.00\ [$CUP]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4"/>
      <name val="Tahoma"/>
      <family val="2"/>
    </font>
    <font>
      <sz val="10"/>
      <name val="Tahoma"/>
      <family val="2"/>
    </font>
    <font>
      <i/>
      <sz val="10"/>
      <name val="Tahoma"/>
      <family val="2"/>
    </font>
    <font>
      <i/>
      <sz val="8"/>
      <name val="Tahoma"/>
      <family val="2"/>
    </font>
    <font>
      <b/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medium">
        <color indexed="64"/>
      </right>
      <top/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4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7" xfId="0" applyFont="1" applyBorder="1"/>
    <xf numFmtId="0" fontId="5" fillId="0" borderId="11" xfId="0" applyFont="1" applyBorder="1"/>
    <xf numFmtId="0" fontId="5" fillId="0" borderId="14" xfId="0" applyFont="1" applyBorder="1"/>
    <xf numFmtId="0" fontId="5" fillId="0" borderId="12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6" fillId="0" borderId="0" xfId="0" applyFont="1"/>
    <xf numFmtId="0" fontId="6" fillId="3" borderId="15" xfId="0" applyFont="1" applyFill="1" applyBorder="1"/>
    <xf numFmtId="0" fontId="6" fillId="3" borderId="16" xfId="0" applyFont="1" applyFill="1" applyBorder="1"/>
    <xf numFmtId="0" fontId="6" fillId="3" borderId="1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2" xfId="0" applyFont="1" applyBorder="1"/>
    <xf numFmtId="4" fontId="5" fillId="0" borderId="8" xfId="0" applyNumberFormat="1" applyFont="1" applyBorder="1"/>
    <xf numFmtId="0" fontId="2" fillId="0" borderId="0" xfId="0" applyFont="1"/>
    <xf numFmtId="165" fontId="2" fillId="0" borderId="0" xfId="0" applyNumberFormat="1" applyFont="1"/>
    <xf numFmtId="0" fontId="6" fillId="0" borderId="8" xfId="0" applyFont="1" applyBorder="1"/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11" xfId="0" applyFont="1" applyBorder="1"/>
    <xf numFmtId="0" fontId="5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3" xfId="0" applyFont="1" applyFill="1" applyBorder="1"/>
    <xf numFmtId="0" fontId="6" fillId="2" borderId="3" xfId="0" applyFont="1" applyFill="1" applyBorder="1" applyAlignment="1">
      <alignment horizontal="center"/>
    </xf>
    <xf numFmtId="0" fontId="6" fillId="2" borderId="10" xfId="0" applyFont="1" applyFill="1" applyBorder="1"/>
    <xf numFmtId="0" fontId="6" fillId="2" borderId="1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/>
    <xf numFmtId="0" fontId="6" fillId="2" borderId="6" xfId="0" applyFont="1" applyFill="1" applyBorder="1"/>
    <xf numFmtId="0" fontId="6" fillId="2" borderId="5" xfId="0" applyFont="1" applyFill="1" applyBorder="1"/>
    <xf numFmtId="0" fontId="5" fillId="2" borderId="6" xfId="0" applyFont="1" applyFill="1" applyBorder="1"/>
    <xf numFmtId="0" fontId="5" fillId="2" borderId="6" xfId="0" applyFont="1" applyFill="1" applyBorder="1" applyAlignment="1">
      <alignment horizontal="center"/>
    </xf>
    <xf numFmtId="4" fontId="5" fillId="0" borderId="0" xfId="0" applyNumberFormat="1" applyFont="1"/>
    <xf numFmtId="4" fontId="6" fillId="3" borderId="1" xfId="0" applyNumberFormat="1" applyFont="1" applyFill="1" applyBorder="1" applyAlignment="1">
      <alignment horizontal="center"/>
    </xf>
    <xf numFmtId="4" fontId="6" fillId="0" borderId="0" xfId="0" applyNumberFormat="1" applyFont="1"/>
    <xf numFmtId="4" fontId="6" fillId="2" borderId="3" xfId="0" applyNumberFormat="1" applyFont="1" applyFill="1" applyBorder="1"/>
    <xf numFmtId="4" fontId="6" fillId="2" borderId="10" xfId="0" applyNumberFormat="1" applyFont="1" applyFill="1" applyBorder="1"/>
    <xf numFmtId="4" fontId="5" fillId="2" borderId="3" xfId="0" applyNumberFormat="1" applyFont="1" applyFill="1" applyBorder="1"/>
    <xf numFmtId="4" fontId="5" fillId="0" borderId="7" xfId="0" applyNumberFormat="1" applyFont="1" applyBorder="1"/>
    <xf numFmtId="4" fontId="5" fillId="0" borderId="2" xfId="0" applyNumberFormat="1" applyFont="1" applyBorder="1"/>
    <xf numFmtId="4" fontId="5" fillId="0" borderId="6" xfId="0" applyNumberFormat="1" applyFont="1" applyBorder="1"/>
    <xf numFmtId="4" fontId="5" fillId="0" borderId="10" xfId="0" applyNumberFormat="1" applyFont="1" applyBorder="1"/>
    <xf numFmtId="4" fontId="5" fillId="0" borderId="11" xfId="0" applyNumberFormat="1" applyFont="1" applyBorder="1"/>
    <xf numFmtId="4" fontId="5" fillId="0" borderId="0" xfId="1" applyNumberFormat="1" applyFont="1" applyBorder="1"/>
    <xf numFmtId="4" fontId="5" fillId="0" borderId="5" xfId="0" applyNumberFormat="1" applyFont="1" applyBorder="1"/>
    <xf numFmtId="4" fontId="5" fillId="0" borderId="8" xfId="1" applyNumberFormat="1" applyFont="1" applyBorder="1"/>
    <xf numFmtId="4" fontId="5" fillId="0" borderId="9" xfId="0" applyNumberFormat="1" applyFont="1" applyBorder="1"/>
    <xf numFmtId="4" fontId="6" fillId="3" borderId="19" xfId="0" applyNumberFormat="1" applyFont="1" applyFill="1" applyBorder="1"/>
    <xf numFmtId="4" fontId="5" fillId="2" borderId="6" xfId="0" applyNumberFormat="1" applyFont="1" applyFill="1" applyBorder="1"/>
    <xf numFmtId="4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8" fillId="0" borderId="26" xfId="0" applyFont="1" applyBorder="1"/>
    <xf numFmtId="0" fontId="8" fillId="0" borderId="30" xfId="0" applyFont="1" applyBorder="1"/>
    <xf numFmtId="0" fontId="8" fillId="0" borderId="27" xfId="0" applyFont="1" applyBorder="1"/>
    <xf numFmtId="0" fontId="9" fillId="0" borderId="31" xfId="0" applyFont="1" applyBorder="1"/>
    <xf numFmtId="166" fontId="10" fillId="0" borderId="32" xfId="0" applyNumberFormat="1" applyFont="1" applyBorder="1" applyAlignment="1">
      <alignment horizontal="left"/>
    </xf>
    <xf numFmtId="166" fontId="10" fillId="0" borderId="32" xfId="0" applyNumberFormat="1" applyFont="1" applyBorder="1" applyAlignment="1">
      <alignment horizontal="right"/>
    </xf>
    <xf numFmtId="166" fontId="9" fillId="0" borderId="33" xfId="0" applyNumberFormat="1" applyFont="1" applyBorder="1" applyAlignment="1">
      <alignment horizontal="left"/>
    </xf>
    <xf numFmtId="0" fontId="8" fillId="0" borderId="0" xfId="0" applyFont="1"/>
    <xf numFmtId="0" fontId="8" fillId="0" borderId="24" xfId="0" applyFont="1" applyBorder="1"/>
    <xf numFmtId="0" fontId="11" fillId="0" borderId="23" xfId="0" applyFont="1" applyBorder="1" applyAlignment="1">
      <alignment horizontal="right"/>
    </xf>
    <xf numFmtId="3" fontId="10" fillId="0" borderId="23" xfId="0" applyNumberFormat="1" applyFont="1" applyBorder="1" applyAlignment="1">
      <alignment horizontal="right"/>
    </xf>
    <xf numFmtId="3" fontId="10" fillId="0" borderId="0" xfId="0" applyNumberFormat="1" applyFont="1" applyAlignment="1">
      <alignment horizontal="right"/>
    </xf>
    <xf numFmtId="3" fontId="10" fillId="0" borderId="34" xfId="0" applyNumberFormat="1" applyFont="1" applyBorder="1" applyAlignment="1">
      <alignment horizontal="right"/>
    </xf>
    <xf numFmtId="0" fontId="8" fillId="0" borderId="23" xfId="0" applyFont="1" applyBorder="1"/>
    <xf numFmtId="0" fontId="10" fillId="0" borderId="0" xfId="0" applyFont="1" applyAlignment="1">
      <alignment horizontal="right"/>
    </xf>
    <xf numFmtId="3" fontId="12" fillId="0" borderId="34" xfId="0" applyNumberFormat="1" applyFont="1" applyBorder="1" applyAlignment="1" applyProtection="1">
      <alignment horizontal="right"/>
      <protection locked="0"/>
    </xf>
    <xf numFmtId="20" fontId="12" fillId="0" borderId="34" xfId="0" applyNumberFormat="1" applyFont="1" applyBorder="1" applyAlignment="1" applyProtection="1">
      <alignment horizontal="right"/>
      <protection locked="0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 vertical="center"/>
    </xf>
    <xf numFmtId="0" fontId="14" fillId="0" borderId="35" xfId="0" applyFont="1" applyBorder="1" applyAlignment="1">
      <alignment horizontal="right" vertical="center"/>
    </xf>
    <xf numFmtId="0" fontId="14" fillId="0" borderId="35" xfId="0" applyFont="1" applyBorder="1" applyAlignment="1">
      <alignment horizontal="right" vertical="center" wrapText="1"/>
    </xf>
    <xf numFmtId="0" fontId="14" fillId="0" borderId="25" xfId="0" applyFont="1" applyBorder="1" applyAlignment="1">
      <alignment horizontal="right" vertical="center" wrapText="1"/>
    </xf>
    <xf numFmtId="0" fontId="14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4" fillId="0" borderId="0" xfId="0" applyFont="1" applyAlignment="1">
      <alignment horizontal="right" vertical="center"/>
    </xf>
    <xf numFmtId="0" fontId="8" fillId="0" borderId="28" xfId="0" applyFont="1" applyBorder="1"/>
    <xf numFmtId="3" fontId="11" fillId="0" borderId="25" xfId="0" applyNumberFormat="1" applyFont="1" applyBorder="1" applyAlignment="1">
      <alignment horizontal="right"/>
    </xf>
    <xf numFmtId="0" fontId="11" fillId="0" borderId="25" xfId="0" applyFont="1" applyBorder="1" applyAlignment="1">
      <alignment horizontal="right"/>
    </xf>
    <xf numFmtId="0" fontId="8" fillId="0" borderId="29" xfId="0" applyFont="1" applyBorder="1"/>
    <xf numFmtId="0" fontId="6" fillId="3" borderId="36" xfId="0" applyFont="1" applyFill="1" applyBorder="1"/>
    <xf numFmtId="0" fontId="0" fillId="0" borderId="15" xfId="0" applyBorder="1"/>
    <xf numFmtId="0" fontId="0" fillId="0" borderId="16" xfId="0" applyBorder="1"/>
    <xf numFmtId="0" fontId="0" fillId="0" borderId="22" xfId="0" applyBorder="1"/>
    <xf numFmtId="0" fontId="0" fillId="0" borderId="26" xfId="0" applyBorder="1"/>
    <xf numFmtId="0" fontId="0" fillId="0" borderId="30" xfId="0" applyBorder="1"/>
    <xf numFmtId="0" fontId="0" fillId="0" borderId="27" xfId="0" applyBorder="1"/>
    <xf numFmtId="0" fontId="0" fillId="0" borderId="23" xfId="0" applyBorder="1"/>
    <xf numFmtId="0" fontId="0" fillId="0" borderId="24" xfId="0" applyBorder="1"/>
    <xf numFmtId="0" fontId="0" fillId="0" borderId="28" xfId="0" applyBorder="1"/>
    <xf numFmtId="0" fontId="0" fillId="0" borderId="25" xfId="0" applyBorder="1"/>
    <xf numFmtId="0" fontId="0" fillId="0" borderId="29" xfId="0" applyBorder="1"/>
    <xf numFmtId="0" fontId="4" fillId="0" borderId="7" xfId="0" applyFont="1" applyBorder="1" applyAlignment="1">
      <alignment horizontal="right"/>
    </xf>
    <xf numFmtId="0" fontId="0" fillId="0" borderId="14" xfId="0" applyBorder="1" applyAlignment="1">
      <alignment horizontal="right"/>
    </xf>
    <xf numFmtId="0" fontId="0" fillId="4" borderId="0" xfId="0" applyFill="1"/>
    <xf numFmtId="0" fontId="17" fillId="0" borderId="41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8" fillId="0" borderId="52" xfId="0" applyFont="1" applyBorder="1" applyAlignment="1">
      <alignment horizontal="left"/>
    </xf>
    <xf numFmtId="0" fontId="0" fillId="0" borderId="53" xfId="0" applyBorder="1"/>
    <xf numFmtId="10" fontId="19" fillId="0" borderId="54" xfId="0" applyNumberFormat="1" applyFont="1" applyBorder="1" applyAlignment="1">
      <alignment horizontal="right"/>
    </xf>
    <xf numFmtId="0" fontId="0" fillId="0" borderId="54" xfId="0" applyBorder="1" applyAlignment="1">
      <alignment horizontal="right"/>
    </xf>
    <xf numFmtId="0" fontId="0" fillId="0" borderId="55" xfId="0" applyBorder="1" applyAlignment="1">
      <alignment horizontal="right"/>
    </xf>
    <xf numFmtId="0" fontId="0" fillId="0" borderId="37" xfId="0" applyBorder="1"/>
    <xf numFmtId="10" fontId="19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38" xfId="0" applyBorder="1" applyAlignment="1">
      <alignment horizontal="right"/>
    </xf>
    <xf numFmtId="10" fontId="0" fillId="0" borderId="1" xfId="0" applyNumberFormat="1" applyBorder="1" applyAlignment="1">
      <alignment horizontal="right"/>
    </xf>
    <xf numFmtId="0" fontId="0" fillId="0" borderId="56" xfId="0" applyBorder="1"/>
    <xf numFmtId="9" fontId="19" fillId="0" borderId="57" xfId="0" applyNumberFormat="1" applyFont="1" applyBorder="1" applyAlignment="1">
      <alignment horizontal="right"/>
    </xf>
    <xf numFmtId="0" fontId="0" fillId="0" borderId="57" xfId="0" applyBorder="1" applyAlignment="1">
      <alignment horizontal="right"/>
    </xf>
    <xf numFmtId="0" fontId="0" fillId="0" borderId="58" xfId="0" applyBorder="1" applyAlignment="1">
      <alignment horizontal="right"/>
    </xf>
    <xf numFmtId="0" fontId="20" fillId="0" borderId="28" xfId="0" applyFont="1" applyBorder="1" applyAlignment="1">
      <alignment horizontal="right"/>
    </xf>
    <xf numFmtId="9" fontId="20" fillId="0" borderId="2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10" fontId="19" fillId="0" borderId="57" xfId="0" applyNumberFormat="1" applyFont="1" applyBorder="1" applyAlignment="1">
      <alignment horizontal="right"/>
    </xf>
    <xf numFmtId="0" fontId="17" fillId="0" borderId="0" xfId="0" applyFont="1"/>
    <xf numFmtId="10" fontId="20" fillId="0" borderId="21" xfId="0" applyNumberFormat="1" applyFont="1" applyBorder="1" applyAlignment="1">
      <alignment horizontal="right"/>
    </xf>
    <xf numFmtId="10" fontId="17" fillId="0" borderId="0" xfId="0" applyNumberFormat="1" applyFont="1" applyAlignment="1">
      <alignment horizontal="right"/>
    </xf>
    <xf numFmtId="0" fontId="17" fillId="0" borderId="0" xfId="0" applyFont="1" applyAlignment="1">
      <alignment horizontal="right"/>
    </xf>
    <xf numFmtId="0" fontId="20" fillId="0" borderId="15" xfId="0" applyFont="1" applyBorder="1" applyAlignment="1">
      <alignment horizontal="right"/>
    </xf>
    <xf numFmtId="10" fontId="20" fillId="0" borderId="22" xfId="0" applyNumberFormat="1" applyFont="1" applyBorder="1" applyAlignment="1">
      <alignment horizontal="right"/>
    </xf>
    <xf numFmtId="10" fontId="17" fillId="0" borderId="0" xfId="0" applyNumberFormat="1" applyFont="1"/>
    <xf numFmtId="10" fontId="19" fillId="0" borderId="60" xfId="0" applyNumberFormat="1" applyFont="1" applyBorder="1" applyAlignment="1">
      <alignment horizontal="right"/>
    </xf>
    <xf numFmtId="0" fontId="0" fillId="0" borderId="60" xfId="0" applyBorder="1" applyAlignment="1">
      <alignment horizontal="right"/>
    </xf>
    <xf numFmtId="9" fontId="19" fillId="0" borderId="61" xfId="0" applyNumberFormat="1" applyFont="1" applyBorder="1" applyAlignment="1">
      <alignment horizontal="right"/>
    </xf>
    <xf numFmtId="0" fontId="0" fillId="0" borderId="61" xfId="0" applyBorder="1" applyAlignment="1">
      <alignment horizontal="right"/>
    </xf>
    <xf numFmtId="9" fontId="20" fillId="0" borderId="62" xfId="0" applyNumberFormat="1" applyFont="1" applyBorder="1" applyAlignment="1">
      <alignment horizontal="right"/>
    </xf>
    <xf numFmtId="167" fontId="0" fillId="0" borderId="0" xfId="0" applyNumberFormat="1"/>
    <xf numFmtId="167" fontId="0" fillId="4" borderId="0" xfId="0" applyNumberFormat="1" applyFill="1"/>
    <xf numFmtId="167" fontId="17" fillId="0" borderId="17" xfId="0" applyNumberFormat="1" applyFont="1" applyBorder="1" applyAlignment="1">
      <alignment horizontal="center"/>
    </xf>
    <xf numFmtId="167" fontId="0" fillId="0" borderId="60" xfId="1" applyNumberFormat="1" applyFont="1" applyBorder="1" applyAlignment="1">
      <alignment horizontal="right"/>
    </xf>
    <xf numFmtId="167" fontId="0" fillId="0" borderId="1" xfId="1" applyNumberFormat="1" applyFont="1" applyBorder="1" applyAlignment="1">
      <alignment horizontal="right"/>
    </xf>
    <xf numFmtId="167" fontId="0" fillId="0" borderId="61" xfId="1" applyNumberFormat="1" applyFont="1" applyBorder="1" applyAlignment="1">
      <alignment horizontal="right"/>
    </xf>
    <xf numFmtId="167" fontId="20" fillId="0" borderId="21" xfId="1" applyNumberFormat="1" applyFont="1" applyBorder="1" applyAlignment="1">
      <alignment horizontal="right"/>
    </xf>
    <xf numFmtId="167" fontId="0" fillId="0" borderId="54" xfId="1" applyNumberFormat="1" applyFont="1" applyBorder="1" applyAlignment="1">
      <alignment horizontal="right"/>
    </xf>
    <xf numFmtId="167" fontId="0" fillId="0" borderId="57" xfId="1" applyNumberFormat="1" applyFont="1" applyBorder="1" applyAlignment="1">
      <alignment horizontal="right"/>
    </xf>
    <xf numFmtId="167" fontId="20" fillId="0" borderId="20" xfId="1" applyNumberFormat="1" applyFont="1" applyBorder="1" applyAlignment="1">
      <alignment horizontal="right"/>
    </xf>
    <xf numFmtId="167" fontId="20" fillId="0" borderId="59" xfId="1" applyNumberFormat="1" applyFont="1" applyBorder="1" applyAlignment="1">
      <alignment horizontal="right"/>
    </xf>
    <xf numFmtId="49" fontId="17" fillId="0" borderId="0" xfId="0" applyNumberFormat="1" applyFont="1"/>
    <xf numFmtId="167" fontId="5" fillId="0" borderId="0" xfId="0" applyNumberFormat="1" applyFont="1"/>
    <xf numFmtId="167" fontId="6" fillId="3" borderId="1" xfId="0" applyNumberFormat="1" applyFont="1" applyFill="1" applyBorder="1" applyAlignment="1">
      <alignment horizontal="center"/>
    </xf>
    <xf numFmtId="167" fontId="5" fillId="2" borderId="3" xfId="0" applyNumberFormat="1" applyFont="1" applyFill="1" applyBorder="1"/>
    <xf numFmtId="167" fontId="5" fillId="0" borderId="5" xfId="0" applyNumberFormat="1" applyFont="1" applyBorder="1"/>
    <xf numFmtId="167" fontId="5" fillId="0" borderId="8" xfId="1" applyNumberFormat="1" applyFont="1" applyBorder="1"/>
    <xf numFmtId="167" fontId="5" fillId="2" borderId="1" xfId="0" applyNumberFormat="1" applyFont="1" applyFill="1" applyBorder="1"/>
    <xf numFmtId="167" fontId="6" fillId="2" borderId="9" xfId="0" applyNumberFormat="1" applyFont="1" applyFill="1" applyBorder="1"/>
    <xf numFmtId="167" fontId="5" fillId="0" borderId="7" xfId="0" applyNumberFormat="1" applyFont="1" applyBorder="1"/>
    <xf numFmtId="167" fontId="5" fillId="0" borderId="2" xfId="1" applyNumberFormat="1" applyFont="1" applyBorder="1"/>
    <xf numFmtId="167" fontId="5" fillId="2" borderId="13" xfId="0" applyNumberFormat="1" applyFont="1" applyFill="1" applyBorder="1"/>
    <xf numFmtId="167" fontId="5" fillId="0" borderId="6" xfId="0" applyNumberFormat="1" applyFont="1" applyBorder="1"/>
    <xf numFmtId="167" fontId="6" fillId="2" borderId="13" xfId="0" applyNumberFormat="1" applyFont="1" applyFill="1" applyBorder="1"/>
    <xf numFmtId="167" fontId="6" fillId="0" borderId="0" xfId="0" applyNumberFormat="1" applyFont="1"/>
    <xf numFmtId="167" fontId="6" fillId="2" borderId="1" xfId="0" applyNumberFormat="1" applyFont="1" applyFill="1" applyBorder="1"/>
    <xf numFmtId="167" fontId="6" fillId="3" borderId="17" xfId="0" applyNumberFormat="1" applyFont="1" applyFill="1" applyBorder="1"/>
    <xf numFmtId="167" fontId="5" fillId="2" borderId="6" xfId="0" applyNumberFormat="1" applyFont="1" applyFill="1" applyBorder="1"/>
    <xf numFmtId="167" fontId="5" fillId="0" borderId="2" xfId="0" applyNumberFormat="1" applyFont="1" applyBorder="1"/>
    <xf numFmtId="167" fontId="5" fillId="0" borderId="1" xfId="0" applyNumberFormat="1" applyFont="1" applyBorder="1"/>
    <xf numFmtId="167" fontId="6" fillId="3" borderId="21" xfId="0" applyNumberFormat="1" applyFont="1" applyFill="1" applyBorder="1"/>
    <xf numFmtId="167" fontId="5" fillId="0" borderId="25" xfId="0" applyNumberFormat="1" applyFont="1" applyBorder="1"/>
    <xf numFmtId="167" fontId="5" fillId="0" borderId="12" xfId="0" applyNumberFormat="1" applyFont="1" applyBorder="1"/>
    <xf numFmtId="167" fontId="5" fillId="2" borderId="4" xfId="0" applyNumberFormat="1" applyFont="1" applyFill="1" applyBorder="1"/>
    <xf numFmtId="167" fontId="5" fillId="0" borderId="14" xfId="0" applyNumberFormat="1" applyFont="1" applyBorder="1"/>
    <xf numFmtId="167" fontId="5" fillId="0" borderId="8" xfId="0" applyNumberFormat="1" applyFont="1" applyBorder="1"/>
    <xf numFmtId="167" fontId="6" fillId="0" borderId="5" xfId="0" applyNumberFormat="1" applyFont="1" applyBorder="1"/>
    <xf numFmtId="167" fontId="5" fillId="0" borderId="9" xfId="0" applyNumberFormat="1" applyFont="1" applyBorder="1"/>
    <xf numFmtId="167" fontId="6" fillId="0" borderId="12" xfId="0" applyNumberFormat="1" applyFont="1" applyBorder="1"/>
    <xf numFmtId="167" fontId="5" fillId="2" borderId="14" xfId="0" applyNumberFormat="1" applyFont="1" applyFill="1" applyBorder="1"/>
    <xf numFmtId="167" fontId="6" fillId="3" borderId="20" xfId="0" applyNumberFormat="1" applyFont="1" applyFill="1" applyBorder="1"/>
    <xf numFmtId="167" fontId="6" fillId="3" borderId="22" xfId="0" applyNumberFormat="1" applyFont="1" applyFill="1" applyBorder="1"/>
    <xf numFmtId="167" fontId="15" fillId="0" borderId="40" xfId="0" applyNumberFormat="1" applyFont="1" applyBorder="1"/>
    <xf numFmtId="167" fontId="15" fillId="0" borderId="38" xfId="0" applyNumberFormat="1" applyFont="1" applyBorder="1"/>
    <xf numFmtId="167" fontId="7" fillId="0" borderId="5" xfId="0" applyNumberFormat="1" applyFont="1" applyBorder="1"/>
    <xf numFmtId="167" fontId="7" fillId="3" borderId="21" xfId="0" applyNumberFormat="1" applyFont="1" applyFill="1" applyBorder="1"/>
    <xf numFmtId="167" fontId="2" fillId="0" borderId="0" xfId="0" applyNumberFormat="1" applyFont="1"/>
    <xf numFmtId="167" fontId="4" fillId="3" borderId="1" xfId="0" applyNumberFormat="1" applyFont="1" applyFill="1" applyBorder="1" applyAlignment="1">
      <alignment horizontal="center"/>
    </xf>
    <xf numFmtId="167" fontId="0" fillId="0" borderId="1" xfId="1" applyNumberFormat="1" applyFont="1" applyFill="1" applyBorder="1"/>
    <xf numFmtId="167" fontId="0" fillId="2" borderId="1" xfId="0" applyNumberFormat="1" applyFill="1" applyBorder="1"/>
    <xf numFmtId="167" fontId="2" fillId="3" borderId="1" xfId="0" applyNumberFormat="1" applyFont="1" applyFill="1" applyBorder="1" applyAlignment="1">
      <alignment horizontal="right"/>
    </xf>
    <xf numFmtId="167" fontId="15" fillId="0" borderId="1" xfId="0" applyNumberFormat="1" applyFont="1" applyBorder="1"/>
    <xf numFmtId="167" fontId="7" fillId="0" borderId="14" xfId="0" applyNumberFormat="1" applyFont="1" applyBorder="1"/>
    <xf numFmtId="0" fontId="3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5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4" fillId="3" borderId="15" xfId="0" applyFont="1" applyFill="1" applyBorder="1" applyAlignment="1">
      <alignment horizontal="right"/>
    </xf>
    <xf numFmtId="0" fontId="0" fillId="0" borderId="22" xfId="0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37" xfId="0" applyFont="1" applyBorder="1" applyAlignment="1">
      <alignment horizontal="right"/>
    </xf>
    <xf numFmtId="0" fontId="0" fillId="0" borderId="1" xfId="0" applyBorder="1"/>
    <xf numFmtId="0" fontId="0" fillId="0" borderId="16" xfId="0" applyBorder="1"/>
    <xf numFmtId="0" fontId="0" fillId="0" borderId="22" xfId="0" applyBorder="1"/>
    <xf numFmtId="0" fontId="5" fillId="0" borderId="23" xfId="0" applyFont="1" applyBorder="1"/>
    <xf numFmtId="0" fontId="0" fillId="0" borderId="0" xfId="0"/>
    <xf numFmtId="0" fontId="0" fillId="0" borderId="12" xfId="0" applyBorder="1"/>
    <xf numFmtId="0" fontId="6" fillId="3" borderId="41" xfId="0" applyFont="1" applyFill="1" applyBorder="1" applyAlignment="1">
      <alignment horizontal="right"/>
    </xf>
    <xf numFmtId="0" fontId="0" fillId="3" borderId="17" xfId="0" applyFill="1" applyBorder="1" applyAlignment="1">
      <alignment horizontal="right"/>
    </xf>
    <xf numFmtId="0" fontId="0" fillId="3" borderId="36" xfId="0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0" fontId="0" fillId="0" borderId="9" xfId="0" applyBorder="1"/>
    <xf numFmtId="0" fontId="16" fillId="0" borderId="42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0" fillId="0" borderId="43" xfId="0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7" xfId="0" applyBorder="1"/>
    <xf numFmtId="14" fontId="0" fillId="0" borderId="3" xfId="0" applyNumberFormat="1" applyBorder="1" applyAlignment="1">
      <alignment horizontal="left"/>
    </xf>
    <xf numFmtId="14" fontId="0" fillId="0" borderId="47" xfId="0" applyNumberFormat="1" applyBorder="1"/>
    <xf numFmtId="0" fontId="0" fillId="0" borderId="49" xfId="0" applyBorder="1" applyAlignment="1">
      <alignment horizontal="left"/>
    </xf>
    <xf numFmtId="0" fontId="0" fillId="0" borderId="50" xfId="0" applyBorder="1"/>
    <xf numFmtId="0" fontId="17" fillId="0" borderId="50" xfId="0" applyFont="1" applyBorder="1"/>
    <xf numFmtId="0" fontId="0" fillId="0" borderId="51" xfId="0" applyBorder="1"/>
  </cellXfs>
  <cellStyles count="2">
    <cellStyle name="Moneda" xfId="1" builtinId="4"/>
    <cellStyle name="Normal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odelos%20y%20reportes%20de%20PRODUCCI&#211;N/Presupuestos/Modelo%20de%20Presupuesto%20para%20el%20FONDO%20DE%20FOMENTO%20DEL%20CINE%20CUBAN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PRESUP DESGLOSADO "/>
    </sheetNames>
    <sheetDataSet>
      <sheetData sheetId="0"/>
      <sheetData sheetId="1">
        <row r="39">
          <cell r="G39">
            <v>0</v>
          </cell>
        </row>
        <row r="1072">
          <cell r="A1072" t="str">
            <v>Total POSTPRODUCCION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H14"/>
  <sheetViews>
    <sheetView workbookViewId="0">
      <selection activeCell="F16" sqref="F16"/>
    </sheetView>
  </sheetViews>
  <sheetFormatPr baseColWidth="10" defaultRowHeight="15" x14ac:dyDescent="0.25"/>
  <sheetData>
    <row r="4" spans="2:8" ht="15.75" thickBot="1" x14ac:dyDescent="0.3"/>
    <row r="5" spans="2:8" ht="15.75" thickBot="1" x14ac:dyDescent="0.3">
      <c r="B5" s="105" t="s">
        <v>221</v>
      </c>
      <c r="C5" s="106"/>
      <c r="D5" s="106"/>
      <c r="E5" s="106"/>
      <c r="F5" s="106"/>
      <c r="G5" s="106"/>
      <c r="H5" s="107"/>
    </row>
    <row r="6" spans="2:8" x14ac:dyDescent="0.25">
      <c r="B6" s="108" t="s">
        <v>254</v>
      </c>
      <c r="C6" s="109"/>
      <c r="D6" s="109"/>
      <c r="E6" s="109"/>
      <c r="F6" s="109"/>
      <c r="G6" s="109"/>
      <c r="H6" s="110"/>
    </row>
    <row r="7" spans="2:8" x14ac:dyDescent="0.25">
      <c r="B7" s="111" t="s">
        <v>253</v>
      </c>
      <c r="H7" s="112"/>
    </row>
    <row r="8" spans="2:8" x14ac:dyDescent="0.25">
      <c r="B8" s="111" t="s">
        <v>222</v>
      </c>
      <c r="H8" s="112"/>
    </row>
    <row r="9" spans="2:8" x14ac:dyDescent="0.25">
      <c r="B9" s="111" t="s">
        <v>223</v>
      </c>
      <c r="H9" s="112"/>
    </row>
    <row r="10" spans="2:8" x14ac:dyDescent="0.25">
      <c r="B10" s="111" t="s">
        <v>224</v>
      </c>
      <c r="H10" s="112"/>
    </row>
    <row r="11" spans="2:8" x14ac:dyDescent="0.25">
      <c r="B11" s="111" t="s">
        <v>225</v>
      </c>
      <c r="H11" s="112"/>
    </row>
    <row r="12" spans="2:8" x14ac:dyDescent="0.25">
      <c r="B12" s="111" t="s">
        <v>257</v>
      </c>
      <c r="H12" s="112"/>
    </row>
    <row r="13" spans="2:8" x14ac:dyDescent="0.25">
      <c r="B13" s="111" t="s">
        <v>258</v>
      </c>
      <c r="H13" s="112"/>
    </row>
    <row r="14" spans="2:8" ht="15.75" thickBot="1" x14ac:dyDescent="0.3">
      <c r="B14" s="113"/>
      <c r="C14" s="114"/>
      <c r="D14" s="114"/>
      <c r="E14" s="114"/>
      <c r="F14" s="114"/>
      <c r="G14" s="114"/>
      <c r="H14" s="11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24"/>
  <sheetViews>
    <sheetView tabSelected="1" workbookViewId="0">
      <selection activeCell="D10" sqref="D10"/>
    </sheetView>
  </sheetViews>
  <sheetFormatPr baseColWidth="10" defaultRowHeight="15" x14ac:dyDescent="0.25"/>
  <cols>
    <col min="1" max="1" width="4.5703125" customWidth="1"/>
    <col min="3" max="3" width="32.140625" customWidth="1"/>
    <col min="4" max="4" width="27.5703125" customWidth="1"/>
  </cols>
  <sheetData>
    <row r="1" spans="2:5" ht="15.75" thickBot="1" x14ac:dyDescent="0.3"/>
    <row r="2" spans="2:5" x14ac:dyDescent="0.25">
      <c r="B2" s="75"/>
      <c r="C2" s="76"/>
      <c r="D2" s="76"/>
      <c r="E2" s="77"/>
    </row>
    <row r="3" spans="2:5" ht="15.75" thickBot="1" x14ac:dyDescent="0.3">
      <c r="B3" s="78"/>
      <c r="C3" s="79" t="s">
        <v>178</v>
      </c>
      <c r="D3" s="80"/>
      <c r="E3" s="81"/>
    </row>
    <row r="4" spans="2:5" ht="15.75" thickTop="1" x14ac:dyDescent="0.25">
      <c r="B4" s="84"/>
      <c r="C4" s="82"/>
      <c r="D4" s="82"/>
      <c r="E4" s="83"/>
    </row>
    <row r="5" spans="2:5" x14ac:dyDescent="0.25">
      <c r="B5" s="85"/>
      <c r="C5" s="86" t="s">
        <v>179</v>
      </c>
      <c r="D5" s="87" t="s">
        <v>180</v>
      </c>
      <c r="E5" s="83"/>
    </row>
    <row r="6" spans="2:5" x14ac:dyDescent="0.25">
      <c r="B6" s="88"/>
      <c r="C6" s="89" t="s">
        <v>181</v>
      </c>
      <c r="D6" s="90" t="s">
        <v>182</v>
      </c>
      <c r="E6" s="83"/>
    </row>
    <row r="7" spans="2:5" x14ac:dyDescent="0.25">
      <c r="B7" s="88"/>
      <c r="C7" s="89" t="s">
        <v>183</v>
      </c>
      <c r="D7" s="91" t="s">
        <v>184</v>
      </c>
      <c r="E7" s="83"/>
    </row>
    <row r="8" spans="2:5" x14ac:dyDescent="0.25">
      <c r="B8" s="88"/>
      <c r="C8" s="89" t="s">
        <v>185</v>
      </c>
      <c r="D8" s="91" t="s">
        <v>186</v>
      </c>
      <c r="E8" s="83"/>
    </row>
    <row r="9" spans="2:5" x14ac:dyDescent="0.25">
      <c r="B9" s="88"/>
      <c r="C9" s="89"/>
      <c r="D9" s="92"/>
      <c r="E9" s="83"/>
    </row>
    <row r="10" spans="2:5" ht="15.75" thickBot="1" x14ac:dyDescent="0.3">
      <c r="B10" s="88"/>
      <c r="C10" s="93" t="s">
        <v>187</v>
      </c>
      <c r="D10" s="94" t="s">
        <v>188</v>
      </c>
      <c r="E10" s="83"/>
    </row>
    <row r="11" spans="2:5" ht="15.75" thickBot="1" x14ac:dyDescent="0.3">
      <c r="B11" s="88"/>
      <c r="C11" s="93"/>
      <c r="D11" s="95" t="s">
        <v>259</v>
      </c>
      <c r="E11" s="83"/>
    </row>
    <row r="12" spans="2:5" ht="15.75" thickBot="1" x14ac:dyDescent="0.3">
      <c r="B12" s="88"/>
      <c r="C12" s="93" t="s">
        <v>189</v>
      </c>
      <c r="D12" s="94"/>
      <c r="E12" s="83"/>
    </row>
    <row r="13" spans="2:5" ht="15.75" thickBot="1" x14ac:dyDescent="0.3">
      <c r="B13" s="88"/>
      <c r="C13" s="93"/>
      <c r="D13" s="95"/>
      <c r="E13" s="83"/>
    </row>
    <row r="14" spans="2:5" ht="15.75" thickBot="1" x14ac:dyDescent="0.3">
      <c r="B14" s="88"/>
      <c r="C14" s="93" t="s">
        <v>190</v>
      </c>
      <c r="D14" s="94"/>
      <c r="E14" s="83"/>
    </row>
    <row r="15" spans="2:5" ht="15.75" thickBot="1" x14ac:dyDescent="0.3">
      <c r="B15" s="88"/>
      <c r="C15" s="93"/>
      <c r="D15" s="96"/>
      <c r="E15" s="83"/>
    </row>
    <row r="16" spans="2:5" x14ac:dyDescent="0.25">
      <c r="B16" s="88"/>
      <c r="C16" s="93"/>
      <c r="D16" s="97"/>
      <c r="E16" s="83"/>
    </row>
    <row r="17" spans="2:5" ht="15.75" thickBot="1" x14ac:dyDescent="0.3">
      <c r="B17" s="88"/>
      <c r="C17" s="98" t="s">
        <v>191</v>
      </c>
      <c r="D17" s="94" t="s">
        <v>192</v>
      </c>
      <c r="E17" s="83"/>
    </row>
    <row r="18" spans="2:5" ht="15.75" thickBot="1" x14ac:dyDescent="0.3">
      <c r="B18" s="88"/>
      <c r="C18" s="98" t="s">
        <v>195</v>
      </c>
      <c r="D18" s="94"/>
      <c r="E18" s="83"/>
    </row>
    <row r="19" spans="2:5" x14ac:dyDescent="0.25">
      <c r="B19" s="88"/>
      <c r="C19" s="98"/>
      <c r="D19" s="99"/>
      <c r="E19" s="83"/>
    </row>
    <row r="20" spans="2:5" x14ac:dyDescent="0.25">
      <c r="B20" s="88"/>
      <c r="C20" s="98"/>
      <c r="D20" s="99"/>
      <c r="E20" s="83"/>
    </row>
    <row r="21" spans="2:5" ht="15.75" thickBot="1" x14ac:dyDescent="0.3">
      <c r="B21" s="88"/>
      <c r="C21" s="93" t="s">
        <v>193</v>
      </c>
      <c r="D21" s="94"/>
      <c r="E21" s="83"/>
    </row>
    <row r="22" spans="2:5" ht="15.75" thickBot="1" x14ac:dyDescent="0.3">
      <c r="B22" s="88"/>
      <c r="C22" s="98" t="s">
        <v>194</v>
      </c>
      <c r="D22" s="94"/>
      <c r="E22" s="83"/>
    </row>
    <row r="23" spans="2:5" ht="15.75" thickBot="1" x14ac:dyDescent="0.3">
      <c r="B23" s="88"/>
      <c r="C23" s="98" t="s">
        <v>196</v>
      </c>
      <c r="D23" s="94"/>
      <c r="E23" s="83"/>
    </row>
    <row r="24" spans="2:5" ht="15.75" thickBot="1" x14ac:dyDescent="0.3">
      <c r="B24" s="100"/>
      <c r="C24" s="101"/>
      <c r="D24" s="102"/>
      <c r="E24" s="10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27"/>
  <sheetViews>
    <sheetView workbookViewId="0">
      <selection activeCell="J17" sqref="J17"/>
    </sheetView>
  </sheetViews>
  <sheetFormatPr baseColWidth="10" defaultColWidth="12.28515625" defaultRowHeight="15" x14ac:dyDescent="0.25"/>
  <cols>
    <col min="1" max="1" width="6.5703125" customWidth="1"/>
    <col min="2" max="2" width="7.7109375" customWidth="1"/>
    <col min="3" max="3" width="47.140625" customWidth="1"/>
    <col min="4" max="4" width="18.42578125" style="153" customWidth="1"/>
    <col min="5" max="5" width="4.85546875" customWidth="1"/>
    <col min="256" max="256" width="7.7109375" customWidth="1"/>
    <col min="257" max="257" width="39.5703125" customWidth="1"/>
    <col min="258" max="258" width="16.7109375" customWidth="1"/>
    <col min="259" max="259" width="16.140625" customWidth="1"/>
    <col min="260" max="260" width="18.140625" customWidth="1"/>
    <col min="261" max="261" width="4.85546875" customWidth="1"/>
    <col min="512" max="512" width="7.7109375" customWidth="1"/>
    <col min="513" max="513" width="39.5703125" customWidth="1"/>
    <col min="514" max="514" width="16.7109375" customWidth="1"/>
    <col min="515" max="515" width="16.140625" customWidth="1"/>
    <col min="516" max="516" width="18.140625" customWidth="1"/>
    <col min="517" max="517" width="4.85546875" customWidth="1"/>
    <col min="768" max="768" width="7.7109375" customWidth="1"/>
    <col min="769" max="769" width="39.5703125" customWidth="1"/>
    <col min="770" max="770" width="16.7109375" customWidth="1"/>
    <col min="771" max="771" width="16.140625" customWidth="1"/>
    <col min="772" max="772" width="18.140625" customWidth="1"/>
    <col min="773" max="773" width="4.85546875" customWidth="1"/>
    <col min="1024" max="1024" width="7.7109375" customWidth="1"/>
    <col min="1025" max="1025" width="39.5703125" customWidth="1"/>
    <col min="1026" max="1026" width="16.7109375" customWidth="1"/>
    <col min="1027" max="1027" width="16.140625" customWidth="1"/>
    <col min="1028" max="1028" width="18.140625" customWidth="1"/>
    <col min="1029" max="1029" width="4.85546875" customWidth="1"/>
    <col min="1280" max="1280" width="7.7109375" customWidth="1"/>
    <col min="1281" max="1281" width="39.5703125" customWidth="1"/>
    <col min="1282" max="1282" width="16.7109375" customWidth="1"/>
    <col min="1283" max="1283" width="16.140625" customWidth="1"/>
    <col min="1284" max="1284" width="18.140625" customWidth="1"/>
    <col min="1285" max="1285" width="4.85546875" customWidth="1"/>
    <col min="1536" max="1536" width="7.7109375" customWidth="1"/>
    <col min="1537" max="1537" width="39.5703125" customWidth="1"/>
    <col min="1538" max="1538" width="16.7109375" customWidth="1"/>
    <col min="1539" max="1539" width="16.140625" customWidth="1"/>
    <col min="1540" max="1540" width="18.140625" customWidth="1"/>
    <col min="1541" max="1541" width="4.85546875" customWidth="1"/>
    <col min="1792" max="1792" width="7.7109375" customWidth="1"/>
    <col min="1793" max="1793" width="39.5703125" customWidth="1"/>
    <col min="1794" max="1794" width="16.7109375" customWidth="1"/>
    <col min="1795" max="1795" width="16.140625" customWidth="1"/>
    <col min="1796" max="1796" width="18.140625" customWidth="1"/>
    <col min="1797" max="1797" width="4.85546875" customWidth="1"/>
    <col min="2048" max="2048" width="7.7109375" customWidth="1"/>
    <col min="2049" max="2049" width="39.5703125" customWidth="1"/>
    <col min="2050" max="2050" width="16.7109375" customWidth="1"/>
    <col min="2051" max="2051" width="16.140625" customWidth="1"/>
    <col min="2052" max="2052" width="18.140625" customWidth="1"/>
    <col min="2053" max="2053" width="4.85546875" customWidth="1"/>
    <col min="2304" max="2304" width="7.7109375" customWidth="1"/>
    <col min="2305" max="2305" width="39.5703125" customWidth="1"/>
    <col min="2306" max="2306" width="16.7109375" customWidth="1"/>
    <col min="2307" max="2307" width="16.140625" customWidth="1"/>
    <col min="2308" max="2308" width="18.140625" customWidth="1"/>
    <col min="2309" max="2309" width="4.85546875" customWidth="1"/>
    <col min="2560" max="2560" width="7.7109375" customWidth="1"/>
    <col min="2561" max="2561" width="39.5703125" customWidth="1"/>
    <col min="2562" max="2562" width="16.7109375" customWidth="1"/>
    <col min="2563" max="2563" width="16.140625" customWidth="1"/>
    <col min="2564" max="2564" width="18.140625" customWidth="1"/>
    <col min="2565" max="2565" width="4.85546875" customWidth="1"/>
    <col min="2816" max="2816" width="7.7109375" customWidth="1"/>
    <col min="2817" max="2817" width="39.5703125" customWidth="1"/>
    <col min="2818" max="2818" width="16.7109375" customWidth="1"/>
    <col min="2819" max="2819" width="16.140625" customWidth="1"/>
    <col min="2820" max="2820" width="18.140625" customWidth="1"/>
    <col min="2821" max="2821" width="4.85546875" customWidth="1"/>
    <col min="3072" max="3072" width="7.7109375" customWidth="1"/>
    <col min="3073" max="3073" width="39.5703125" customWidth="1"/>
    <col min="3074" max="3074" width="16.7109375" customWidth="1"/>
    <col min="3075" max="3075" width="16.140625" customWidth="1"/>
    <col min="3076" max="3076" width="18.140625" customWidth="1"/>
    <col min="3077" max="3077" width="4.85546875" customWidth="1"/>
    <col min="3328" max="3328" width="7.7109375" customWidth="1"/>
    <col min="3329" max="3329" width="39.5703125" customWidth="1"/>
    <col min="3330" max="3330" width="16.7109375" customWidth="1"/>
    <col min="3331" max="3331" width="16.140625" customWidth="1"/>
    <col min="3332" max="3332" width="18.140625" customWidth="1"/>
    <col min="3333" max="3333" width="4.85546875" customWidth="1"/>
    <col min="3584" max="3584" width="7.7109375" customWidth="1"/>
    <col min="3585" max="3585" width="39.5703125" customWidth="1"/>
    <col min="3586" max="3586" width="16.7109375" customWidth="1"/>
    <col min="3587" max="3587" width="16.140625" customWidth="1"/>
    <col min="3588" max="3588" width="18.140625" customWidth="1"/>
    <col min="3589" max="3589" width="4.85546875" customWidth="1"/>
    <col min="3840" max="3840" width="7.7109375" customWidth="1"/>
    <col min="3841" max="3841" width="39.5703125" customWidth="1"/>
    <col min="3842" max="3842" width="16.7109375" customWidth="1"/>
    <col min="3843" max="3843" width="16.140625" customWidth="1"/>
    <col min="3844" max="3844" width="18.140625" customWidth="1"/>
    <col min="3845" max="3845" width="4.85546875" customWidth="1"/>
    <col min="4096" max="4096" width="7.7109375" customWidth="1"/>
    <col min="4097" max="4097" width="39.5703125" customWidth="1"/>
    <col min="4098" max="4098" width="16.7109375" customWidth="1"/>
    <col min="4099" max="4099" width="16.140625" customWidth="1"/>
    <col min="4100" max="4100" width="18.140625" customWidth="1"/>
    <col min="4101" max="4101" width="4.85546875" customWidth="1"/>
    <col min="4352" max="4352" width="7.7109375" customWidth="1"/>
    <col min="4353" max="4353" width="39.5703125" customWidth="1"/>
    <col min="4354" max="4354" width="16.7109375" customWidth="1"/>
    <col min="4355" max="4355" width="16.140625" customWidth="1"/>
    <col min="4356" max="4356" width="18.140625" customWidth="1"/>
    <col min="4357" max="4357" width="4.85546875" customWidth="1"/>
    <col min="4608" max="4608" width="7.7109375" customWidth="1"/>
    <col min="4609" max="4609" width="39.5703125" customWidth="1"/>
    <col min="4610" max="4610" width="16.7109375" customWidth="1"/>
    <col min="4611" max="4611" width="16.140625" customWidth="1"/>
    <col min="4612" max="4612" width="18.140625" customWidth="1"/>
    <col min="4613" max="4613" width="4.85546875" customWidth="1"/>
    <col min="4864" max="4864" width="7.7109375" customWidth="1"/>
    <col min="4865" max="4865" width="39.5703125" customWidth="1"/>
    <col min="4866" max="4866" width="16.7109375" customWidth="1"/>
    <col min="4867" max="4867" width="16.140625" customWidth="1"/>
    <col min="4868" max="4868" width="18.140625" customWidth="1"/>
    <col min="4869" max="4869" width="4.85546875" customWidth="1"/>
    <col min="5120" max="5120" width="7.7109375" customWidth="1"/>
    <col min="5121" max="5121" width="39.5703125" customWidth="1"/>
    <col min="5122" max="5122" width="16.7109375" customWidth="1"/>
    <col min="5123" max="5123" width="16.140625" customWidth="1"/>
    <col min="5124" max="5124" width="18.140625" customWidth="1"/>
    <col min="5125" max="5125" width="4.85546875" customWidth="1"/>
    <col min="5376" max="5376" width="7.7109375" customWidth="1"/>
    <col min="5377" max="5377" width="39.5703125" customWidth="1"/>
    <col min="5378" max="5378" width="16.7109375" customWidth="1"/>
    <col min="5379" max="5379" width="16.140625" customWidth="1"/>
    <col min="5380" max="5380" width="18.140625" customWidth="1"/>
    <col min="5381" max="5381" width="4.85546875" customWidth="1"/>
    <col min="5632" max="5632" width="7.7109375" customWidth="1"/>
    <col min="5633" max="5633" width="39.5703125" customWidth="1"/>
    <col min="5634" max="5634" width="16.7109375" customWidth="1"/>
    <col min="5635" max="5635" width="16.140625" customWidth="1"/>
    <col min="5636" max="5636" width="18.140625" customWidth="1"/>
    <col min="5637" max="5637" width="4.85546875" customWidth="1"/>
    <col min="5888" max="5888" width="7.7109375" customWidth="1"/>
    <col min="5889" max="5889" width="39.5703125" customWidth="1"/>
    <col min="5890" max="5890" width="16.7109375" customWidth="1"/>
    <col min="5891" max="5891" width="16.140625" customWidth="1"/>
    <col min="5892" max="5892" width="18.140625" customWidth="1"/>
    <col min="5893" max="5893" width="4.85546875" customWidth="1"/>
    <col min="6144" max="6144" width="7.7109375" customWidth="1"/>
    <col min="6145" max="6145" width="39.5703125" customWidth="1"/>
    <col min="6146" max="6146" width="16.7109375" customWidth="1"/>
    <col min="6147" max="6147" width="16.140625" customWidth="1"/>
    <col min="6148" max="6148" width="18.140625" customWidth="1"/>
    <col min="6149" max="6149" width="4.85546875" customWidth="1"/>
    <col min="6400" max="6400" width="7.7109375" customWidth="1"/>
    <col min="6401" max="6401" width="39.5703125" customWidth="1"/>
    <col min="6402" max="6402" width="16.7109375" customWidth="1"/>
    <col min="6403" max="6403" width="16.140625" customWidth="1"/>
    <col min="6404" max="6404" width="18.140625" customWidth="1"/>
    <col min="6405" max="6405" width="4.85546875" customWidth="1"/>
    <col min="6656" max="6656" width="7.7109375" customWidth="1"/>
    <col min="6657" max="6657" width="39.5703125" customWidth="1"/>
    <col min="6658" max="6658" width="16.7109375" customWidth="1"/>
    <col min="6659" max="6659" width="16.140625" customWidth="1"/>
    <col min="6660" max="6660" width="18.140625" customWidth="1"/>
    <col min="6661" max="6661" width="4.85546875" customWidth="1"/>
    <col min="6912" max="6912" width="7.7109375" customWidth="1"/>
    <col min="6913" max="6913" width="39.5703125" customWidth="1"/>
    <col min="6914" max="6914" width="16.7109375" customWidth="1"/>
    <col min="6915" max="6915" width="16.140625" customWidth="1"/>
    <col min="6916" max="6916" width="18.140625" customWidth="1"/>
    <col min="6917" max="6917" width="4.85546875" customWidth="1"/>
    <col min="7168" max="7168" width="7.7109375" customWidth="1"/>
    <col min="7169" max="7169" width="39.5703125" customWidth="1"/>
    <col min="7170" max="7170" width="16.7109375" customWidth="1"/>
    <col min="7171" max="7171" width="16.140625" customWidth="1"/>
    <col min="7172" max="7172" width="18.140625" customWidth="1"/>
    <col min="7173" max="7173" width="4.85546875" customWidth="1"/>
    <col min="7424" max="7424" width="7.7109375" customWidth="1"/>
    <col min="7425" max="7425" width="39.5703125" customWidth="1"/>
    <col min="7426" max="7426" width="16.7109375" customWidth="1"/>
    <col min="7427" max="7427" width="16.140625" customWidth="1"/>
    <col min="7428" max="7428" width="18.140625" customWidth="1"/>
    <col min="7429" max="7429" width="4.85546875" customWidth="1"/>
    <col min="7680" max="7680" width="7.7109375" customWidth="1"/>
    <col min="7681" max="7681" width="39.5703125" customWidth="1"/>
    <col min="7682" max="7682" width="16.7109375" customWidth="1"/>
    <col min="7683" max="7683" width="16.140625" customWidth="1"/>
    <col min="7684" max="7684" width="18.140625" customWidth="1"/>
    <col min="7685" max="7685" width="4.85546875" customWidth="1"/>
    <col min="7936" max="7936" width="7.7109375" customWidth="1"/>
    <col min="7937" max="7937" width="39.5703125" customWidth="1"/>
    <col min="7938" max="7938" width="16.7109375" customWidth="1"/>
    <col min="7939" max="7939" width="16.140625" customWidth="1"/>
    <col min="7940" max="7940" width="18.140625" customWidth="1"/>
    <col min="7941" max="7941" width="4.85546875" customWidth="1"/>
    <col min="8192" max="8192" width="7.7109375" customWidth="1"/>
    <col min="8193" max="8193" width="39.5703125" customWidth="1"/>
    <col min="8194" max="8194" width="16.7109375" customWidth="1"/>
    <col min="8195" max="8195" width="16.140625" customWidth="1"/>
    <col min="8196" max="8196" width="18.140625" customWidth="1"/>
    <col min="8197" max="8197" width="4.85546875" customWidth="1"/>
    <col min="8448" max="8448" width="7.7109375" customWidth="1"/>
    <col min="8449" max="8449" width="39.5703125" customWidth="1"/>
    <col min="8450" max="8450" width="16.7109375" customWidth="1"/>
    <col min="8451" max="8451" width="16.140625" customWidth="1"/>
    <col min="8452" max="8452" width="18.140625" customWidth="1"/>
    <col min="8453" max="8453" width="4.85546875" customWidth="1"/>
    <col min="8704" max="8704" width="7.7109375" customWidth="1"/>
    <col min="8705" max="8705" width="39.5703125" customWidth="1"/>
    <col min="8706" max="8706" width="16.7109375" customWidth="1"/>
    <col min="8707" max="8707" width="16.140625" customWidth="1"/>
    <col min="8708" max="8708" width="18.140625" customWidth="1"/>
    <col min="8709" max="8709" width="4.85546875" customWidth="1"/>
    <col min="8960" max="8960" width="7.7109375" customWidth="1"/>
    <col min="8961" max="8961" width="39.5703125" customWidth="1"/>
    <col min="8962" max="8962" width="16.7109375" customWidth="1"/>
    <col min="8963" max="8963" width="16.140625" customWidth="1"/>
    <col min="8964" max="8964" width="18.140625" customWidth="1"/>
    <col min="8965" max="8965" width="4.85546875" customWidth="1"/>
    <col min="9216" max="9216" width="7.7109375" customWidth="1"/>
    <col min="9217" max="9217" width="39.5703125" customWidth="1"/>
    <col min="9218" max="9218" width="16.7109375" customWidth="1"/>
    <col min="9219" max="9219" width="16.140625" customWidth="1"/>
    <col min="9220" max="9220" width="18.140625" customWidth="1"/>
    <col min="9221" max="9221" width="4.85546875" customWidth="1"/>
    <col min="9472" max="9472" width="7.7109375" customWidth="1"/>
    <col min="9473" max="9473" width="39.5703125" customWidth="1"/>
    <col min="9474" max="9474" width="16.7109375" customWidth="1"/>
    <col min="9475" max="9475" width="16.140625" customWidth="1"/>
    <col min="9476" max="9476" width="18.140625" customWidth="1"/>
    <col min="9477" max="9477" width="4.85546875" customWidth="1"/>
    <col min="9728" max="9728" width="7.7109375" customWidth="1"/>
    <col min="9729" max="9729" width="39.5703125" customWidth="1"/>
    <col min="9730" max="9730" width="16.7109375" customWidth="1"/>
    <col min="9731" max="9731" width="16.140625" customWidth="1"/>
    <col min="9732" max="9732" width="18.140625" customWidth="1"/>
    <col min="9733" max="9733" width="4.85546875" customWidth="1"/>
    <col min="9984" max="9984" width="7.7109375" customWidth="1"/>
    <col min="9985" max="9985" width="39.5703125" customWidth="1"/>
    <col min="9986" max="9986" width="16.7109375" customWidth="1"/>
    <col min="9987" max="9987" width="16.140625" customWidth="1"/>
    <col min="9988" max="9988" width="18.140625" customWidth="1"/>
    <col min="9989" max="9989" width="4.85546875" customWidth="1"/>
    <col min="10240" max="10240" width="7.7109375" customWidth="1"/>
    <col min="10241" max="10241" width="39.5703125" customWidth="1"/>
    <col min="10242" max="10242" width="16.7109375" customWidth="1"/>
    <col min="10243" max="10243" width="16.140625" customWidth="1"/>
    <col min="10244" max="10244" width="18.140625" customWidth="1"/>
    <col min="10245" max="10245" width="4.85546875" customWidth="1"/>
    <col min="10496" max="10496" width="7.7109375" customWidth="1"/>
    <col min="10497" max="10497" width="39.5703125" customWidth="1"/>
    <col min="10498" max="10498" width="16.7109375" customWidth="1"/>
    <col min="10499" max="10499" width="16.140625" customWidth="1"/>
    <col min="10500" max="10500" width="18.140625" customWidth="1"/>
    <col min="10501" max="10501" width="4.85546875" customWidth="1"/>
    <col min="10752" max="10752" width="7.7109375" customWidth="1"/>
    <col min="10753" max="10753" width="39.5703125" customWidth="1"/>
    <col min="10754" max="10754" width="16.7109375" customWidth="1"/>
    <col min="10755" max="10755" width="16.140625" customWidth="1"/>
    <col min="10756" max="10756" width="18.140625" customWidth="1"/>
    <col min="10757" max="10757" width="4.85546875" customWidth="1"/>
    <col min="11008" max="11008" width="7.7109375" customWidth="1"/>
    <col min="11009" max="11009" width="39.5703125" customWidth="1"/>
    <col min="11010" max="11010" width="16.7109375" customWidth="1"/>
    <col min="11011" max="11011" width="16.140625" customWidth="1"/>
    <col min="11012" max="11012" width="18.140625" customWidth="1"/>
    <col min="11013" max="11013" width="4.85546875" customWidth="1"/>
    <col min="11264" max="11264" width="7.7109375" customWidth="1"/>
    <col min="11265" max="11265" width="39.5703125" customWidth="1"/>
    <col min="11266" max="11266" width="16.7109375" customWidth="1"/>
    <col min="11267" max="11267" width="16.140625" customWidth="1"/>
    <col min="11268" max="11268" width="18.140625" customWidth="1"/>
    <col min="11269" max="11269" width="4.85546875" customWidth="1"/>
    <col min="11520" max="11520" width="7.7109375" customWidth="1"/>
    <col min="11521" max="11521" width="39.5703125" customWidth="1"/>
    <col min="11522" max="11522" width="16.7109375" customWidth="1"/>
    <col min="11523" max="11523" width="16.140625" customWidth="1"/>
    <col min="11524" max="11524" width="18.140625" customWidth="1"/>
    <col min="11525" max="11525" width="4.85546875" customWidth="1"/>
    <col min="11776" max="11776" width="7.7109375" customWidth="1"/>
    <col min="11777" max="11777" width="39.5703125" customWidth="1"/>
    <col min="11778" max="11778" width="16.7109375" customWidth="1"/>
    <col min="11779" max="11779" width="16.140625" customWidth="1"/>
    <col min="11780" max="11780" width="18.140625" customWidth="1"/>
    <col min="11781" max="11781" width="4.85546875" customWidth="1"/>
    <col min="12032" max="12032" width="7.7109375" customWidth="1"/>
    <col min="12033" max="12033" width="39.5703125" customWidth="1"/>
    <col min="12034" max="12034" width="16.7109375" customWidth="1"/>
    <col min="12035" max="12035" width="16.140625" customWidth="1"/>
    <col min="12036" max="12036" width="18.140625" customWidth="1"/>
    <col min="12037" max="12037" width="4.85546875" customWidth="1"/>
    <col min="12288" max="12288" width="7.7109375" customWidth="1"/>
    <col min="12289" max="12289" width="39.5703125" customWidth="1"/>
    <col min="12290" max="12290" width="16.7109375" customWidth="1"/>
    <col min="12291" max="12291" width="16.140625" customWidth="1"/>
    <col min="12292" max="12292" width="18.140625" customWidth="1"/>
    <col min="12293" max="12293" width="4.85546875" customWidth="1"/>
    <col min="12544" max="12544" width="7.7109375" customWidth="1"/>
    <col min="12545" max="12545" width="39.5703125" customWidth="1"/>
    <col min="12546" max="12546" width="16.7109375" customWidth="1"/>
    <col min="12547" max="12547" width="16.140625" customWidth="1"/>
    <col min="12548" max="12548" width="18.140625" customWidth="1"/>
    <col min="12549" max="12549" width="4.85546875" customWidth="1"/>
    <col min="12800" max="12800" width="7.7109375" customWidth="1"/>
    <col min="12801" max="12801" width="39.5703125" customWidth="1"/>
    <col min="12802" max="12802" width="16.7109375" customWidth="1"/>
    <col min="12803" max="12803" width="16.140625" customWidth="1"/>
    <col min="12804" max="12804" width="18.140625" customWidth="1"/>
    <col min="12805" max="12805" width="4.85546875" customWidth="1"/>
    <col min="13056" max="13056" width="7.7109375" customWidth="1"/>
    <col min="13057" max="13057" width="39.5703125" customWidth="1"/>
    <col min="13058" max="13058" width="16.7109375" customWidth="1"/>
    <col min="13059" max="13059" width="16.140625" customWidth="1"/>
    <col min="13060" max="13060" width="18.140625" customWidth="1"/>
    <col min="13061" max="13061" width="4.85546875" customWidth="1"/>
    <col min="13312" max="13312" width="7.7109375" customWidth="1"/>
    <col min="13313" max="13313" width="39.5703125" customWidth="1"/>
    <col min="13314" max="13314" width="16.7109375" customWidth="1"/>
    <col min="13315" max="13315" width="16.140625" customWidth="1"/>
    <col min="13316" max="13316" width="18.140625" customWidth="1"/>
    <col min="13317" max="13317" width="4.85546875" customWidth="1"/>
    <col min="13568" max="13568" width="7.7109375" customWidth="1"/>
    <col min="13569" max="13569" width="39.5703125" customWidth="1"/>
    <col min="13570" max="13570" width="16.7109375" customWidth="1"/>
    <col min="13571" max="13571" width="16.140625" customWidth="1"/>
    <col min="13572" max="13572" width="18.140625" customWidth="1"/>
    <col min="13573" max="13573" width="4.85546875" customWidth="1"/>
    <col min="13824" max="13824" width="7.7109375" customWidth="1"/>
    <col min="13825" max="13825" width="39.5703125" customWidth="1"/>
    <col min="13826" max="13826" width="16.7109375" customWidth="1"/>
    <col min="13827" max="13827" width="16.140625" customWidth="1"/>
    <col min="13828" max="13828" width="18.140625" customWidth="1"/>
    <col min="13829" max="13829" width="4.85546875" customWidth="1"/>
    <col min="14080" max="14080" width="7.7109375" customWidth="1"/>
    <col min="14081" max="14081" width="39.5703125" customWidth="1"/>
    <col min="14082" max="14082" width="16.7109375" customWidth="1"/>
    <col min="14083" max="14083" width="16.140625" customWidth="1"/>
    <col min="14084" max="14084" width="18.140625" customWidth="1"/>
    <col min="14085" max="14085" width="4.85546875" customWidth="1"/>
    <col min="14336" max="14336" width="7.7109375" customWidth="1"/>
    <col min="14337" max="14337" width="39.5703125" customWidth="1"/>
    <col min="14338" max="14338" width="16.7109375" customWidth="1"/>
    <col min="14339" max="14339" width="16.140625" customWidth="1"/>
    <col min="14340" max="14340" width="18.140625" customWidth="1"/>
    <col min="14341" max="14341" width="4.85546875" customWidth="1"/>
    <col min="14592" max="14592" width="7.7109375" customWidth="1"/>
    <col min="14593" max="14593" width="39.5703125" customWidth="1"/>
    <col min="14594" max="14594" width="16.7109375" customWidth="1"/>
    <col min="14595" max="14595" width="16.140625" customWidth="1"/>
    <col min="14596" max="14596" width="18.140625" customWidth="1"/>
    <col min="14597" max="14597" width="4.85546875" customWidth="1"/>
    <col min="14848" max="14848" width="7.7109375" customWidth="1"/>
    <col min="14849" max="14849" width="39.5703125" customWidth="1"/>
    <col min="14850" max="14850" width="16.7109375" customWidth="1"/>
    <col min="14851" max="14851" width="16.140625" customWidth="1"/>
    <col min="14852" max="14852" width="18.140625" customWidth="1"/>
    <col min="14853" max="14853" width="4.85546875" customWidth="1"/>
    <col min="15104" max="15104" width="7.7109375" customWidth="1"/>
    <col min="15105" max="15105" width="39.5703125" customWidth="1"/>
    <col min="15106" max="15106" width="16.7109375" customWidth="1"/>
    <col min="15107" max="15107" width="16.140625" customWidth="1"/>
    <col min="15108" max="15108" width="18.140625" customWidth="1"/>
    <col min="15109" max="15109" width="4.85546875" customWidth="1"/>
    <col min="15360" max="15360" width="7.7109375" customWidth="1"/>
    <col min="15361" max="15361" width="39.5703125" customWidth="1"/>
    <col min="15362" max="15362" width="16.7109375" customWidth="1"/>
    <col min="15363" max="15363" width="16.140625" customWidth="1"/>
    <col min="15364" max="15364" width="18.140625" customWidth="1"/>
    <col min="15365" max="15365" width="4.85546875" customWidth="1"/>
    <col min="15616" max="15616" width="7.7109375" customWidth="1"/>
    <col min="15617" max="15617" width="39.5703125" customWidth="1"/>
    <col min="15618" max="15618" width="16.7109375" customWidth="1"/>
    <col min="15619" max="15619" width="16.140625" customWidth="1"/>
    <col min="15620" max="15620" width="18.140625" customWidth="1"/>
    <col min="15621" max="15621" width="4.85546875" customWidth="1"/>
    <col min="15872" max="15872" width="7.7109375" customWidth="1"/>
    <col min="15873" max="15873" width="39.5703125" customWidth="1"/>
    <col min="15874" max="15874" width="16.7109375" customWidth="1"/>
    <col min="15875" max="15875" width="16.140625" customWidth="1"/>
    <col min="15876" max="15876" width="18.140625" customWidth="1"/>
    <col min="15877" max="15877" width="4.85546875" customWidth="1"/>
    <col min="16128" max="16128" width="7.7109375" customWidth="1"/>
    <col min="16129" max="16129" width="39.5703125" customWidth="1"/>
    <col min="16130" max="16130" width="16.7109375" customWidth="1"/>
    <col min="16131" max="16131" width="16.140625" customWidth="1"/>
    <col min="16132" max="16132" width="18.140625" customWidth="1"/>
    <col min="16133" max="16133" width="4.85546875" customWidth="1"/>
  </cols>
  <sheetData>
    <row r="1" spans="2:4" x14ac:dyDescent="0.25">
      <c r="C1" s="35" t="s">
        <v>172</v>
      </c>
      <c r="D1" s="199" t="s">
        <v>173</v>
      </c>
    </row>
    <row r="2" spans="2:4" x14ac:dyDescent="0.25">
      <c r="C2" s="35" t="s">
        <v>226</v>
      </c>
    </row>
    <row r="3" spans="2:4" x14ac:dyDescent="0.25">
      <c r="C3" s="35" t="s">
        <v>227</v>
      </c>
    </row>
    <row r="5" spans="2:4" s="1" customFormat="1" x14ac:dyDescent="0.25">
      <c r="B5" s="4" t="s">
        <v>0</v>
      </c>
      <c r="C5" s="4" t="s">
        <v>1</v>
      </c>
      <c r="D5" s="200" t="s">
        <v>5</v>
      </c>
    </row>
    <row r="6" spans="2:4" ht="7.5" customHeight="1" x14ac:dyDescent="0.25"/>
    <row r="7" spans="2:4" ht="7.5" customHeight="1" x14ac:dyDescent="0.25"/>
    <row r="8" spans="2:4" ht="15" customHeight="1" x14ac:dyDescent="0.25">
      <c r="B8" s="5" t="s">
        <v>7</v>
      </c>
      <c r="C8" s="6" t="s">
        <v>165</v>
      </c>
      <c r="D8" s="201">
        <f>SUM('Presupuesto Desglose'!H33)</f>
        <v>0</v>
      </c>
    </row>
    <row r="9" spans="2:4" ht="15" customHeight="1" x14ac:dyDescent="0.25">
      <c r="B9" s="5" t="s">
        <v>14</v>
      </c>
      <c r="C9" s="6" t="s">
        <v>252</v>
      </c>
      <c r="D9" s="201">
        <f>SUM('Presupuesto Desglose'!H62)</f>
        <v>0</v>
      </c>
    </row>
    <row r="10" spans="2:4" ht="15" customHeight="1" x14ac:dyDescent="0.25">
      <c r="B10" s="5" t="s">
        <v>19</v>
      </c>
      <c r="C10" s="6" t="s">
        <v>166</v>
      </c>
      <c r="D10" s="201">
        <f>SUM('Presupuesto Desglose'!H89)</f>
        <v>0</v>
      </c>
    </row>
    <row r="11" spans="2:4" ht="15" customHeight="1" x14ac:dyDescent="0.25">
      <c r="B11" s="5" t="s">
        <v>21</v>
      </c>
      <c r="C11" s="6" t="s">
        <v>167</v>
      </c>
      <c r="D11" s="201">
        <f>SUM('Presupuesto Desglose'!H116)</f>
        <v>0</v>
      </c>
    </row>
    <row r="12" spans="2:4" ht="15" customHeight="1" x14ac:dyDescent="0.25">
      <c r="B12" s="5" t="s">
        <v>27</v>
      </c>
      <c r="C12" s="6" t="s">
        <v>168</v>
      </c>
      <c r="D12" s="201">
        <f>SUM('Presupuesto Desglose'!H168)</f>
        <v>0</v>
      </c>
    </row>
    <row r="13" spans="2:4" ht="7.5" customHeight="1" x14ac:dyDescent="0.25">
      <c r="B13" s="3"/>
      <c r="C13" s="7"/>
      <c r="D13" s="201"/>
    </row>
    <row r="14" spans="2:4" ht="15" customHeight="1" x14ac:dyDescent="0.25">
      <c r="B14" s="214" t="str">
        <f>'[1]PRESUP DESGLOSADO '!A1072</f>
        <v>Total POSTPRODUCCION</v>
      </c>
      <c r="C14" s="214"/>
      <c r="D14" s="202">
        <f>SUM(D8:D13)</f>
        <v>0</v>
      </c>
    </row>
    <row r="15" spans="2:4" ht="7.5" customHeight="1" x14ac:dyDescent="0.25"/>
    <row r="16" spans="2:4" ht="15" customHeight="1" x14ac:dyDescent="0.25">
      <c r="B16" s="5" t="s">
        <v>34</v>
      </c>
      <c r="C16" s="6" t="s">
        <v>36</v>
      </c>
      <c r="D16" s="201">
        <f>SUM('Presupuesto Desglose'!H182)</f>
        <v>0</v>
      </c>
    </row>
    <row r="17" spans="2:4" ht="15" customHeight="1" x14ac:dyDescent="0.25">
      <c r="B17" s="5" t="s">
        <v>38</v>
      </c>
      <c r="C17" s="6" t="s">
        <v>169</v>
      </c>
      <c r="D17" s="201">
        <f>SUM('Presupuesto Desglose'!H197)</f>
        <v>0</v>
      </c>
    </row>
    <row r="18" spans="2:4" ht="15" customHeight="1" x14ac:dyDescent="0.25">
      <c r="B18" s="5" t="s">
        <v>41</v>
      </c>
      <c r="C18" s="6" t="s">
        <v>170</v>
      </c>
      <c r="D18" s="201">
        <f>SUM('Presupuesto Desglose'!H222)</f>
        <v>0</v>
      </c>
    </row>
    <row r="19" spans="2:4" ht="7.5" customHeight="1" x14ac:dyDescent="0.25">
      <c r="B19" s="3"/>
      <c r="C19" s="7"/>
      <c r="D19" s="201"/>
    </row>
    <row r="20" spans="2:4" ht="15" customHeight="1" x14ac:dyDescent="0.25">
      <c r="B20" s="215" t="s">
        <v>162</v>
      </c>
      <c r="C20" s="214"/>
      <c r="D20" s="202">
        <f>SUM(D16:D19)</f>
        <v>0</v>
      </c>
    </row>
    <row r="21" spans="2:4" ht="7.5" customHeight="1" x14ac:dyDescent="0.25"/>
    <row r="22" spans="2:4" ht="9" customHeight="1" x14ac:dyDescent="0.25"/>
    <row r="23" spans="2:4" ht="15" customHeight="1" x14ac:dyDescent="0.25">
      <c r="B23" s="212" t="s">
        <v>176</v>
      </c>
      <c r="C23" s="213"/>
      <c r="D23" s="203">
        <f>SUM(D14,D20)</f>
        <v>0</v>
      </c>
    </row>
    <row r="24" spans="2:4" ht="15" customHeight="1" x14ac:dyDescent="0.25">
      <c r="B24" s="206" t="s">
        <v>255</v>
      </c>
      <c r="C24" s="207"/>
      <c r="D24" s="204">
        <f>D23*10/100</f>
        <v>0</v>
      </c>
    </row>
    <row r="25" spans="2:4" ht="15" customHeight="1" x14ac:dyDescent="0.25">
      <c r="B25" s="208" t="s">
        <v>256</v>
      </c>
      <c r="C25" s="209"/>
      <c r="D25" s="204">
        <f>D23*5/100</f>
        <v>0</v>
      </c>
    </row>
    <row r="26" spans="2:4" ht="15" customHeight="1" thickBot="1" x14ac:dyDescent="0.3">
      <c r="B26" s="116"/>
      <c r="C26" s="117"/>
      <c r="D26" s="205"/>
    </row>
    <row r="27" spans="2:4" ht="15" customHeight="1" thickBot="1" x14ac:dyDescent="0.3">
      <c r="B27" s="210" t="s">
        <v>177</v>
      </c>
      <c r="C27" s="211"/>
      <c r="D27" s="198">
        <f>SUM(D23:D25)</f>
        <v>0</v>
      </c>
    </row>
  </sheetData>
  <mergeCells count="6">
    <mergeCell ref="B24:C24"/>
    <mergeCell ref="B25:C25"/>
    <mergeCell ref="B27:C27"/>
    <mergeCell ref="B23:C23"/>
    <mergeCell ref="B14:C14"/>
    <mergeCell ref="B20:C2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236"/>
  <sheetViews>
    <sheetView topLeftCell="A163" workbookViewId="0">
      <selection activeCell="N226" sqref="N226"/>
    </sheetView>
  </sheetViews>
  <sheetFormatPr baseColWidth="10" defaultColWidth="12.28515625" defaultRowHeight="12.75" x14ac:dyDescent="0.2"/>
  <cols>
    <col min="1" max="1" width="2.28515625" style="8" customWidth="1"/>
    <col min="2" max="2" width="5.28515625" style="8" customWidth="1"/>
    <col min="3" max="3" width="38.7109375" style="8" customWidth="1"/>
    <col min="4" max="4" width="6.42578125" style="8" customWidth="1"/>
    <col min="5" max="5" width="8.140625" style="9" customWidth="1"/>
    <col min="6" max="6" width="4" style="8" customWidth="1"/>
    <col min="7" max="7" width="8.85546875" style="56" customWidth="1"/>
    <col min="8" max="8" width="13" style="165" customWidth="1"/>
    <col min="9" max="9" width="14.140625" style="165" customWidth="1"/>
    <col min="10" max="236" width="12.28515625" style="8"/>
    <col min="237" max="237" width="6.85546875" style="8" customWidth="1"/>
    <col min="238" max="238" width="52.28515625" style="8" customWidth="1"/>
    <col min="239" max="239" width="12.85546875" style="8" customWidth="1"/>
    <col min="240" max="240" width="11.42578125" style="8" customWidth="1"/>
    <col min="241" max="241" width="7" style="8" customWidth="1"/>
    <col min="242" max="242" width="12.28515625" style="8"/>
    <col min="243" max="243" width="18.85546875" style="8" customWidth="1"/>
    <col min="244" max="244" width="16.7109375" style="8" customWidth="1"/>
    <col min="245" max="245" width="19" style="8" customWidth="1"/>
    <col min="246" max="492" width="12.28515625" style="8"/>
    <col min="493" max="493" width="6.85546875" style="8" customWidth="1"/>
    <col min="494" max="494" width="52.28515625" style="8" customWidth="1"/>
    <col min="495" max="495" width="12.85546875" style="8" customWidth="1"/>
    <col min="496" max="496" width="11.42578125" style="8" customWidth="1"/>
    <col min="497" max="497" width="7" style="8" customWidth="1"/>
    <col min="498" max="498" width="12.28515625" style="8"/>
    <col min="499" max="499" width="18.85546875" style="8" customWidth="1"/>
    <col min="500" max="500" width="16.7109375" style="8" customWidth="1"/>
    <col min="501" max="501" width="19" style="8" customWidth="1"/>
    <col min="502" max="748" width="12.28515625" style="8"/>
    <col min="749" max="749" width="6.85546875" style="8" customWidth="1"/>
    <col min="750" max="750" width="52.28515625" style="8" customWidth="1"/>
    <col min="751" max="751" width="12.85546875" style="8" customWidth="1"/>
    <col min="752" max="752" width="11.42578125" style="8" customWidth="1"/>
    <col min="753" max="753" width="7" style="8" customWidth="1"/>
    <col min="754" max="754" width="12.28515625" style="8"/>
    <col min="755" max="755" width="18.85546875" style="8" customWidth="1"/>
    <col min="756" max="756" width="16.7109375" style="8" customWidth="1"/>
    <col min="757" max="757" width="19" style="8" customWidth="1"/>
    <col min="758" max="1004" width="12.28515625" style="8"/>
    <col min="1005" max="1005" width="6.85546875" style="8" customWidth="1"/>
    <col min="1006" max="1006" width="52.28515625" style="8" customWidth="1"/>
    <col min="1007" max="1007" width="12.85546875" style="8" customWidth="1"/>
    <col min="1008" max="1008" width="11.42578125" style="8" customWidth="1"/>
    <col min="1009" max="1009" width="7" style="8" customWidth="1"/>
    <col min="1010" max="1010" width="12.28515625" style="8"/>
    <col min="1011" max="1011" width="18.85546875" style="8" customWidth="1"/>
    <col min="1012" max="1012" width="16.7109375" style="8" customWidth="1"/>
    <col min="1013" max="1013" width="19" style="8" customWidth="1"/>
    <col min="1014" max="1260" width="12.28515625" style="8"/>
    <col min="1261" max="1261" width="6.85546875" style="8" customWidth="1"/>
    <col min="1262" max="1262" width="52.28515625" style="8" customWidth="1"/>
    <col min="1263" max="1263" width="12.85546875" style="8" customWidth="1"/>
    <col min="1264" max="1264" width="11.42578125" style="8" customWidth="1"/>
    <col min="1265" max="1265" width="7" style="8" customWidth="1"/>
    <col min="1266" max="1266" width="12.28515625" style="8"/>
    <col min="1267" max="1267" width="18.85546875" style="8" customWidth="1"/>
    <col min="1268" max="1268" width="16.7109375" style="8" customWidth="1"/>
    <col min="1269" max="1269" width="19" style="8" customWidth="1"/>
    <col min="1270" max="1516" width="12.28515625" style="8"/>
    <col min="1517" max="1517" width="6.85546875" style="8" customWidth="1"/>
    <col min="1518" max="1518" width="52.28515625" style="8" customWidth="1"/>
    <col min="1519" max="1519" width="12.85546875" style="8" customWidth="1"/>
    <col min="1520" max="1520" width="11.42578125" style="8" customWidth="1"/>
    <col min="1521" max="1521" width="7" style="8" customWidth="1"/>
    <col min="1522" max="1522" width="12.28515625" style="8"/>
    <col min="1523" max="1523" width="18.85546875" style="8" customWidth="1"/>
    <col min="1524" max="1524" width="16.7109375" style="8" customWidth="1"/>
    <col min="1525" max="1525" width="19" style="8" customWidth="1"/>
    <col min="1526" max="1772" width="12.28515625" style="8"/>
    <col min="1773" max="1773" width="6.85546875" style="8" customWidth="1"/>
    <col min="1774" max="1774" width="52.28515625" style="8" customWidth="1"/>
    <col min="1775" max="1775" width="12.85546875" style="8" customWidth="1"/>
    <col min="1776" max="1776" width="11.42578125" style="8" customWidth="1"/>
    <col min="1777" max="1777" width="7" style="8" customWidth="1"/>
    <col min="1778" max="1778" width="12.28515625" style="8"/>
    <col min="1779" max="1779" width="18.85546875" style="8" customWidth="1"/>
    <col min="1780" max="1780" width="16.7109375" style="8" customWidth="1"/>
    <col min="1781" max="1781" width="19" style="8" customWidth="1"/>
    <col min="1782" max="2028" width="12.28515625" style="8"/>
    <col min="2029" max="2029" width="6.85546875" style="8" customWidth="1"/>
    <col min="2030" max="2030" width="52.28515625" style="8" customWidth="1"/>
    <col min="2031" max="2031" width="12.85546875" style="8" customWidth="1"/>
    <col min="2032" max="2032" width="11.42578125" style="8" customWidth="1"/>
    <col min="2033" max="2033" width="7" style="8" customWidth="1"/>
    <col min="2034" max="2034" width="12.28515625" style="8"/>
    <col min="2035" max="2035" width="18.85546875" style="8" customWidth="1"/>
    <col min="2036" max="2036" width="16.7109375" style="8" customWidth="1"/>
    <col min="2037" max="2037" width="19" style="8" customWidth="1"/>
    <col min="2038" max="2284" width="12.28515625" style="8"/>
    <col min="2285" max="2285" width="6.85546875" style="8" customWidth="1"/>
    <col min="2286" max="2286" width="52.28515625" style="8" customWidth="1"/>
    <col min="2287" max="2287" width="12.85546875" style="8" customWidth="1"/>
    <col min="2288" max="2288" width="11.42578125" style="8" customWidth="1"/>
    <col min="2289" max="2289" width="7" style="8" customWidth="1"/>
    <col min="2290" max="2290" width="12.28515625" style="8"/>
    <col min="2291" max="2291" width="18.85546875" style="8" customWidth="1"/>
    <col min="2292" max="2292" width="16.7109375" style="8" customWidth="1"/>
    <col min="2293" max="2293" width="19" style="8" customWidth="1"/>
    <col min="2294" max="2540" width="12.28515625" style="8"/>
    <col min="2541" max="2541" width="6.85546875" style="8" customWidth="1"/>
    <col min="2542" max="2542" width="52.28515625" style="8" customWidth="1"/>
    <col min="2543" max="2543" width="12.85546875" style="8" customWidth="1"/>
    <col min="2544" max="2544" width="11.42578125" style="8" customWidth="1"/>
    <col min="2545" max="2545" width="7" style="8" customWidth="1"/>
    <col min="2546" max="2546" width="12.28515625" style="8"/>
    <col min="2547" max="2547" width="18.85546875" style="8" customWidth="1"/>
    <col min="2548" max="2548" width="16.7109375" style="8" customWidth="1"/>
    <col min="2549" max="2549" width="19" style="8" customWidth="1"/>
    <col min="2550" max="2796" width="12.28515625" style="8"/>
    <col min="2797" max="2797" width="6.85546875" style="8" customWidth="1"/>
    <col min="2798" max="2798" width="52.28515625" style="8" customWidth="1"/>
    <col min="2799" max="2799" width="12.85546875" style="8" customWidth="1"/>
    <col min="2800" max="2800" width="11.42578125" style="8" customWidth="1"/>
    <col min="2801" max="2801" width="7" style="8" customWidth="1"/>
    <col min="2802" max="2802" width="12.28515625" style="8"/>
    <col min="2803" max="2803" width="18.85546875" style="8" customWidth="1"/>
    <col min="2804" max="2804" width="16.7109375" style="8" customWidth="1"/>
    <col min="2805" max="2805" width="19" style="8" customWidth="1"/>
    <col min="2806" max="3052" width="12.28515625" style="8"/>
    <col min="3053" max="3053" width="6.85546875" style="8" customWidth="1"/>
    <col min="3054" max="3054" width="52.28515625" style="8" customWidth="1"/>
    <col min="3055" max="3055" width="12.85546875" style="8" customWidth="1"/>
    <col min="3056" max="3056" width="11.42578125" style="8" customWidth="1"/>
    <col min="3057" max="3057" width="7" style="8" customWidth="1"/>
    <col min="3058" max="3058" width="12.28515625" style="8"/>
    <col min="3059" max="3059" width="18.85546875" style="8" customWidth="1"/>
    <col min="3060" max="3060" width="16.7109375" style="8" customWidth="1"/>
    <col min="3061" max="3061" width="19" style="8" customWidth="1"/>
    <col min="3062" max="3308" width="12.28515625" style="8"/>
    <col min="3309" max="3309" width="6.85546875" style="8" customWidth="1"/>
    <col min="3310" max="3310" width="52.28515625" style="8" customWidth="1"/>
    <col min="3311" max="3311" width="12.85546875" style="8" customWidth="1"/>
    <col min="3312" max="3312" width="11.42578125" style="8" customWidth="1"/>
    <col min="3313" max="3313" width="7" style="8" customWidth="1"/>
    <col min="3314" max="3314" width="12.28515625" style="8"/>
    <col min="3315" max="3315" width="18.85546875" style="8" customWidth="1"/>
    <col min="3316" max="3316" width="16.7109375" style="8" customWidth="1"/>
    <col min="3317" max="3317" width="19" style="8" customWidth="1"/>
    <col min="3318" max="3564" width="12.28515625" style="8"/>
    <col min="3565" max="3565" width="6.85546875" style="8" customWidth="1"/>
    <col min="3566" max="3566" width="52.28515625" style="8" customWidth="1"/>
    <col min="3567" max="3567" width="12.85546875" style="8" customWidth="1"/>
    <col min="3568" max="3568" width="11.42578125" style="8" customWidth="1"/>
    <col min="3569" max="3569" width="7" style="8" customWidth="1"/>
    <col min="3570" max="3570" width="12.28515625" style="8"/>
    <col min="3571" max="3571" width="18.85546875" style="8" customWidth="1"/>
    <col min="3572" max="3572" width="16.7109375" style="8" customWidth="1"/>
    <col min="3573" max="3573" width="19" style="8" customWidth="1"/>
    <col min="3574" max="3820" width="12.28515625" style="8"/>
    <col min="3821" max="3821" width="6.85546875" style="8" customWidth="1"/>
    <col min="3822" max="3822" width="52.28515625" style="8" customWidth="1"/>
    <col min="3823" max="3823" width="12.85546875" style="8" customWidth="1"/>
    <col min="3824" max="3824" width="11.42578125" style="8" customWidth="1"/>
    <col min="3825" max="3825" width="7" style="8" customWidth="1"/>
    <col min="3826" max="3826" width="12.28515625" style="8"/>
    <col min="3827" max="3827" width="18.85546875" style="8" customWidth="1"/>
    <col min="3828" max="3828" width="16.7109375" style="8" customWidth="1"/>
    <col min="3829" max="3829" width="19" style="8" customWidth="1"/>
    <col min="3830" max="4076" width="12.28515625" style="8"/>
    <col min="4077" max="4077" width="6.85546875" style="8" customWidth="1"/>
    <col min="4078" max="4078" width="52.28515625" style="8" customWidth="1"/>
    <col min="4079" max="4079" width="12.85546875" style="8" customWidth="1"/>
    <col min="4080" max="4080" width="11.42578125" style="8" customWidth="1"/>
    <col min="4081" max="4081" width="7" style="8" customWidth="1"/>
    <col min="4082" max="4082" width="12.28515625" style="8"/>
    <col min="4083" max="4083" width="18.85546875" style="8" customWidth="1"/>
    <col min="4084" max="4084" width="16.7109375" style="8" customWidth="1"/>
    <col min="4085" max="4085" width="19" style="8" customWidth="1"/>
    <col min="4086" max="4332" width="12.28515625" style="8"/>
    <col min="4333" max="4333" width="6.85546875" style="8" customWidth="1"/>
    <col min="4334" max="4334" width="52.28515625" style="8" customWidth="1"/>
    <col min="4335" max="4335" width="12.85546875" style="8" customWidth="1"/>
    <col min="4336" max="4336" width="11.42578125" style="8" customWidth="1"/>
    <col min="4337" max="4337" width="7" style="8" customWidth="1"/>
    <col min="4338" max="4338" width="12.28515625" style="8"/>
    <col min="4339" max="4339" width="18.85546875" style="8" customWidth="1"/>
    <col min="4340" max="4340" width="16.7109375" style="8" customWidth="1"/>
    <col min="4341" max="4341" width="19" style="8" customWidth="1"/>
    <col min="4342" max="4588" width="12.28515625" style="8"/>
    <col min="4589" max="4589" width="6.85546875" style="8" customWidth="1"/>
    <col min="4590" max="4590" width="52.28515625" style="8" customWidth="1"/>
    <col min="4591" max="4591" width="12.85546875" style="8" customWidth="1"/>
    <col min="4592" max="4592" width="11.42578125" style="8" customWidth="1"/>
    <col min="4593" max="4593" width="7" style="8" customWidth="1"/>
    <col min="4594" max="4594" width="12.28515625" style="8"/>
    <col min="4595" max="4595" width="18.85546875" style="8" customWidth="1"/>
    <col min="4596" max="4596" width="16.7109375" style="8" customWidth="1"/>
    <col min="4597" max="4597" width="19" style="8" customWidth="1"/>
    <col min="4598" max="4844" width="12.28515625" style="8"/>
    <col min="4845" max="4845" width="6.85546875" style="8" customWidth="1"/>
    <col min="4846" max="4846" width="52.28515625" style="8" customWidth="1"/>
    <col min="4847" max="4847" width="12.85546875" style="8" customWidth="1"/>
    <col min="4848" max="4848" width="11.42578125" style="8" customWidth="1"/>
    <col min="4849" max="4849" width="7" style="8" customWidth="1"/>
    <col min="4850" max="4850" width="12.28515625" style="8"/>
    <col min="4851" max="4851" width="18.85546875" style="8" customWidth="1"/>
    <col min="4852" max="4852" width="16.7109375" style="8" customWidth="1"/>
    <col min="4853" max="4853" width="19" style="8" customWidth="1"/>
    <col min="4854" max="5100" width="12.28515625" style="8"/>
    <col min="5101" max="5101" width="6.85546875" style="8" customWidth="1"/>
    <col min="5102" max="5102" width="52.28515625" style="8" customWidth="1"/>
    <col min="5103" max="5103" width="12.85546875" style="8" customWidth="1"/>
    <col min="5104" max="5104" width="11.42578125" style="8" customWidth="1"/>
    <col min="5105" max="5105" width="7" style="8" customWidth="1"/>
    <col min="5106" max="5106" width="12.28515625" style="8"/>
    <col min="5107" max="5107" width="18.85546875" style="8" customWidth="1"/>
    <col min="5108" max="5108" width="16.7109375" style="8" customWidth="1"/>
    <col min="5109" max="5109" width="19" style="8" customWidth="1"/>
    <col min="5110" max="5356" width="12.28515625" style="8"/>
    <col min="5357" max="5357" width="6.85546875" style="8" customWidth="1"/>
    <col min="5358" max="5358" width="52.28515625" style="8" customWidth="1"/>
    <col min="5359" max="5359" width="12.85546875" style="8" customWidth="1"/>
    <col min="5360" max="5360" width="11.42578125" style="8" customWidth="1"/>
    <col min="5361" max="5361" width="7" style="8" customWidth="1"/>
    <col min="5362" max="5362" width="12.28515625" style="8"/>
    <col min="5363" max="5363" width="18.85546875" style="8" customWidth="1"/>
    <col min="5364" max="5364" width="16.7109375" style="8" customWidth="1"/>
    <col min="5365" max="5365" width="19" style="8" customWidth="1"/>
    <col min="5366" max="5612" width="12.28515625" style="8"/>
    <col min="5613" max="5613" width="6.85546875" style="8" customWidth="1"/>
    <col min="5614" max="5614" width="52.28515625" style="8" customWidth="1"/>
    <col min="5615" max="5615" width="12.85546875" style="8" customWidth="1"/>
    <col min="5616" max="5616" width="11.42578125" style="8" customWidth="1"/>
    <col min="5617" max="5617" width="7" style="8" customWidth="1"/>
    <col min="5618" max="5618" width="12.28515625" style="8"/>
    <col min="5619" max="5619" width="18.85546875" style="8" customWidth="1"/>
    <col min="5620" max="5620" width="16.7109375" style="8" customWidth="1"/>
    <col min="5621" max="5621" width="19" style="8" customWidth="1"/>
    <col min="5622" max="5868" width="12.28515625" style="8"/>
    <col min="5869" max="5869" width="6.85546875" style="8" customWidth="1"/>
    <col min="5870" max="5870" width="52.28515625" style="8" customWidth="1"/>
    <col min="5871" max="5871" width="12.85546875" style="8" customWidth="1"/>
    <col min="5872" max="5872" width="11.42578125" style="8" customWidth="1"/>
    <col min="5873" max="5873" width="7" style="8" customWidth="1"/>
    <col min="5874" max="5874" width="12.28515625" style="8"/>
    <col min="5875" max="5875" width="18.85546875" style="8" customWidth="1"/>
    <col min="5876" max="5876" width="16.7109375" style="8" customWidth="1"/>
    <col min="5877" max="5877" width="19" style="8" customWidth="1"/>
    <col min="5878" max="6124" width="12.28515625" style="8"/>
    <col min="6125" max="6125" width="6.85546875" style="8" customWidth="1"/>
    <col min="6126" max="6126" width="52.28515625" style="8" customWidth="1"/>
    <col min="6127" max="6127" width="12.85546875" style="8" customWidth="1"/>
    <col min="6128" max="6128" width="11.42578125" style="8" customWidth="1"/>
    <col min="6129" max="6129" width="7" style="8" customWidth="1"/>
    <col min="6130" max="6130" width="12.28515625" style="8"/>
    <col min="6131" max="6131" width="18.85546875" style="8" customWidth="1"/>
    <col min="6132" max="6132" width="16.7109375" style="8" customWidth="1"/>
    <col min="6133" max="6133" width="19" style="8" customWidth="1"/>
    <col min="6134" max="6380" width="12.28515625" style="8"/>
    <col min="6381" max="6381" width="6.85546875" style="8" customWidth="1"/>
    <col min="6382" max="6382" width="52.28515625" style="8" customWidth="1"/>
    <col min="6383" max="6383" width="12.85546875" style="8" customWidth="1"/>
    <col min="6384" max="6384" width="11.42578125" style="8" customWidth="1"/>
    <col min="6385" max="6385" width="7" style="8" customWidth="1"/>
    <col min="6386" max="6386" width="12.28515625" style="8"/>
    <col min="6387" max="6387" width="18.85546875" style="8" customWidth="1"/>
    <col min="6388" max="6388" width="16.7109375" style="8" customWidth="1"/>
    <col min="6389" max="6389" width="19" style="8" customWidth="1"/>
    <col min="6390" max="6636" width="12.28515625" style="8"/>
    <col min="6637" max="6637" width="6.85546875" style="8" customWidth="1"/>
    <col min="6638" max="6638" width="52.28515625" style="8" customWidth="1"/>
    <col min="6639" max="6639" width="12.85546875" style="8" customWidth="1"/>
    <col min="6640" max="6640" width="11.42578125" style="8" customWidth="1"/>
    <col min="6641" max="6641" width="7" style="8" customWidth="1"/>
    <col min="6642" max="6642" width="12.28515625" style="8"/>
    <col min="6643" max="6643" width="18.85546875" style="8" customWidth="1"/>
    <col min="6644" max="6644" width="16.7109375" style="8" customWidth="1"/>
    <col min="6645" max="6645" width="19" style="8" customWidth="1"/>
    <col min="6646" max="6892" width="12.28515625" style="8"/>
    <col min="6893" max="6893" width="6.85546875" style="8" customWidth="1"/>
    <col min="6894" max="6894" width="52.28515625" style="8" customWidth="1"/>
    <col min="6895" max="6895" width="12.85546875" style="8" customWidth="1"/>
    <col min="6896" max="6896" width="11.42578125" style="8" customWidth="1"/>
    <col min="6897" max="6897" width="7" style="8" customWidth="1"/>
    <col min="6898" max="6898" width="12.28515625" style="8"/>
    <col min="6899" max="6899" width="18.85546875" style="8" customWidth="1"/>
    <col min="6900" max="6900" width="16.7109375" style="8" customWidth="1"/>
    <col min="6901" max="6901" width="19" style="8" customWidth="1"/>
    <col min="6902" max="7148" width="12.28515625" style="8"/>
    <col min="7149" max="7149" width="6.85546875" style="8" customWidth="1"/>
    <col min="7150" max="7150" width="52.28515625" style="8" customWidth="1"/>
    <col min="7151" max="7151" width="12.85546875" style="8" customWidth="1"/>
    <col min="7152" max="7152" width="11.42578125" style="8" customWidth="1"/>
    <col min="7153" max="7153" width="7" style="8" customWidth="1"/>
    <col min="7154" max="7154" width="12.28515625" style="8"/>
    <col min="7155" max="7155" width="18.85546875" style="8" customWidth="1"/>
    <col min="7156" max="7156" width="16.7109375" style="8" customWidth="1"/>
    <col min="7157" max="7157" width="19" style="8" customWidth="1"/>
    <col min="7158" max="7404" width="12.28515625" style="8"/>
    <col min="7405" max="7405" width="6.85546875" style="8" customWidth="1"/>
    <col min="7406" max="7406" width="52.28515625" style="8" customWidth="1"/>
    <col min="7407" max="7407" width="12.85546875" style="8" customWidth="1"/>
    <col min="7408" max="7408" width="11.42578125" style="8" customWidth="1"/>
    <col min="7409" max="7409" width="7" style="8" customWidth="1"/>
    <col min="7410" max="7410" width="12.28515625" style="8"/>
    <col min="7411" max="7411" width="18.85546875" style="8" customWidth="1"/>
    <col min="7412" max="7412" width="16.7109375" style="8" customWidth="1"/>
    <col min="7413" max="7413" width="19" style="8" customWidth="1"/>
    <col min="7414" max="7660" width="12.28515625" style="8"/>
    <col min="7661" max="7661" width="6.85546875" style="8" customWidth="1"/>
    <col min="7662" max="7662" width="52.28515625" style="8" customWidth="1"/>
    <col min="7663" max="7663" width="12.85546875" style="8" customWidth="1"/>
    <col min="7664" max="7664" width="11.42578125" style="8" customWidth="1"/>
    <col min="7665" max="7665" width="7" style="8" customWidth="1"/>
    <col min="7666" max="7666" width="12.28515625" style="8"/>
    <col min="7667" max="7667" width="18.85546875" style="8" customWidth="1"/>
    <col min="7668" max="7668" width="16.7109375" style="8" customWidth="1"/>
    <col min="7669" max="7669" width="19" style="8" customWidth="1"/>
    <col min="7670" max="7916" width="12.28515625" style="8"/>
    <col min="7917" max="7917" width="6.85546875" style="8" customWidth="1"/>
    <col min="7918" max="7918" width="52.28515625" style="8" customWidth="1"/>
    <col min="7919" max="7919" width="12.85546875" style="8" customWidth="1"/>
    <col min="7920" max="7920" width="11.42578125" style="8" customWidth="1"/>
    <col min="7921" max="7921" width="7" style="8" customWidth="1"/>
    <col min="7922" max="7922" width="12.28515625" style="8"/>
    <col min="7923" max="7923" width="18.85546875" style="8" customWidth="1"/>
    <col min="7924" max="7924" width="16.7109375" style="8" customWidth="1"/>
    <col min="7925" max="7925" width="19" style="8" customWidth="1"/>
    <col min="7926" max="8172" width="12.28515625" style="8"/>
    <col min="8173" max="8173" width="6.85546875" style="8" customWidth="1"/>
    <col min="8174" max="8174" width="52.28515625" style="8" customWidth="1"/>
    <col min="8175" max="8175" width="12.85546875" style="8" customWidth="1"/>
    <col min="8176" max="8176" width="11.42578125" style="8" customWidth="1"/>
    <col min="8177" max="8177" width="7" style="8" customWidth="1"/>
    <col min="8178" max="8178" width="12.28515625" style="8"/>
    <col min="8179" max="8179" width="18.85546875" style="8" customWidth="1"/>
    <col min="8180" max="8180" width="16.7109375" style="8" customWidth="1"/>
    <col min="8181" max="8181" width="19" style="8" customWidth="1"/>
    <col min="8182" max="8428" width="12.28515625" style="8"/>
    <col min="8429" max="8429" width="6.85546875" style="8" customWidth="1"/>
    <col min="8430" max="8430" width="52.28515625" style="8" customWidth="1"/>
    <col min="8431" max="8431" width="12.85546875" style="8" customWidth="1"/>
    <col min="8432" max="8432" width="11.42578125" style="8" customWidth="1"/>
    <col min="8433" max="8433" width="7" style="8" customWidth="1"/>
    <col min="8434" max="8434" width="12.28515625" style="8"/>
    <col min="8435" max="8435" width="18.85546875" style="8" customWidth="1"/>
    <col min="8436" max="8436" width="16.7109375" style="8" customWidth="1"/>
    <col min="8437" max="8437" width="19" style="8" customWidth="1"/>
    <col min="8438" max="8684" width="12.28515625" style="8"/>
    <col min="8685" max="8685" width="6.85546875" style="8" customWidth="1"/>
    <col min="8686" max="8686" width="52.28515625" style="8" customWidth="1"/>
    <col min="8687" max="8687" width="12.85546875" style="8" customWidth="1"/>
    <col min="8688" max="8688" width="11.42578125" style="8" customWidth="1"/>
    <col min="8689" max="8689" width="7" style="8" customWidth="1"/>
    <col min="8690" max="8690" width="12.28515625" style="8"/>
    <col min="8691" max="8691" width="18.85546875" style="8" customWidth="1"/>
    <col min="8692" max="8692" width="16.7109375" style="8" customWidth="1"/>
    <col min="8693" max="8693" width="19" style="8" customWidth="1"/>
    <col min="8694" max="8940" width="12.28515625" style="8"/>
    <col min="8941" max="8941" width="6.85546875" style="8" customWidth="1"/>
    <col min="8942" max="8942" width="52.28515625" style="8" customWidth="1"/>
    <col min="8943" max="8943" width="12.85546875" style="8" customWidth="1"/>
    <col min="8944" max="8944" width="11.42578125" style="8" customWidth="1"/>
    <col min="8945" max="8945" width="7" style="8" customWidth="1"/>
    <col min="8946" max="8946" width="12.28515625" style="8"/>
    <col min="8947" max="8947" width="18.85546875" style="8" customWidth="1"/>
    <col min="8948" max="8948" width="16.7109375" style="8" customWidth="1"/>
    <col min="8949" max="8949" width="19" style="8" customWidth="1"/>
    <col min="8950" max="9196" width="12.28515625" style="8"/>
    <col min="9197" max="9197" width="6.85546875" style="8" customWidth="1"/>
    <col min="9198" max="9198" width="52.28515625" style="8" customWidth="1"/>
    <col min="9199" max="9199" width="12.85546875" style="8" customWidth="1"/>
    <col min="9200" max="9200" width="11.42578125" style="8" customWidth="1"/>
    <col min="9201" max="9201" width="7" style="8" customWidth="1"/>
    <col min="9202" max="9202" width="12.28515625" style="8"/>
    <col min="9203" max="9203" width="18.85546875" style="8" customWidth="1"/>
    <col min="9204" max="9204" width="16.7109375" style="8" customWidth="1"/>
    <col min="9205" max="9205" width="19" style="8" customWidth="1"/>
    <col min="9206" max="9452" width="12.28515625" style="8"/>
    <col min="9453" max="9453" width="6.85546875" style="8" customWidth="1"/>
    <col min="9454" max="9454" width="52.28515625" style="8" customWidth="1"/>
    <col min="9455" max="9455" width="12.85546875" style="8" customWidth="1"/>
    <col min="9456" max="9456" width="11.42578125" style="8" customWidth="1"/>
    <col min="9457" max="9457" width="7" style="8" customWidth="1"/>
    <col min="9458" max="9458" width="12.28515625" style="8"/>
    <col min="9459" max="9459" width="18.85546875" style="8" customWidth="1"/>
    <col min="9460" max="9460" width="16.7109375" style="8" customWidth="1"/>
    <col min="9461" max="9461" width="19" style="8" customWidth="1"/>
    <col min="9462" max="9708" width="12.28515625" style="8"/>
    <col min="9709" max="9709" width="6.85546875" style="8" customWidth="1"/>
    <col min="9710" max="9710" width="52.28515625" style="8" customWidth="1"/>
    <col min="9711" max="9711" width="12.85546875" style="8" customWidth="1"/>
    <col min="9712" max="9712" width="11.42578125" style="8" customWidth="1"/>
    <col min="9713" max="9713" width="7" style="8" customWidth="1"/>
    <col min="9714" max="9714" width="12.28515625" style="8"/>
    <col min="9715" max="9715" width="18.85546875" style="8" customWidth="1"/>
    <col min="9716" max="9716" width="16.7109375" style="8" customWidth="1"/>
    <col min="9717" max="9717" width="19" style="8" customWidth="1"/>
    <col min="9718" max="9964" width="12.28515625" style="8"/>
    <col min="9965" max="9965" width="6.85546875" style="8" customWidth="1"/>
    <col min="9966" max="9966" width="52.28515625" style="8" customWidth="1"/>
    <col min="9967" max="9967" width="12.85546875" style="8" customWidth="1"/>
    <col min="9968" max="9968" width="11.42578125" style="8" customWidth="1"/>
    <col min="9969" max="9969" width="7" style="8" customWidth="1"/>
    <col min="9970" max="9970" width="12.28515625" style="8"/>
    <col min="9971" max="9971" width="18.85546875" style="8" customWidth="1"/>
    <col min="9972" max="9972" width="16.7109375" style="8" customWidth="1"/>
    <col min="9973" max="9973" width="19" style="8" customWidth="1"/>
    <col min="9974" max="10220" width="12.28515625" style="8"/>
    <col min="10221" max="10221" width="6.85546875" style="8" customWidth="1"/>
    <col min="10222" max="10222" width="52.28515625" style="8" customWidth="1"/>
    <col min="10223" max="10223" width="12.85546875" style="8" customWidth="1"/>
    <col min="10224" max="10224" width="11.42578125" style="8" customWidth="1"/>
    <col min="10225" max="10225" width="7" style="8" customWidth="1"/>
    <col min="10226" max="10226" width="12.28515625" style="8"/>
    <col min="10227" max="10227" width="18.85546875" style="8" customWidth="1"/>
    <col min="10228" max="10228" width="16.7109375" style="8" customWidth="1"/>
    <col min="10229" max="10229" width="19" style="8" customWidth="1"/>
    <col min="10230" max="10476" width="12.28515625" style="8"/>
    <col min="10477" max="10477" width="6.85546875" style="8" customWidth="1"/>
    <col min="10478" max="10478" width="52.28515625" style="8" customWidth="1"/>
    <col min="10479" max="10479" width="12.85546875" style="8" customWidth="1"/>
    <col min="10480" max="10480" width="11.42578125" style="8" customWidth="1"/>
    <col min="10481" max="10481" width="7" style="8" customWidth="1"/>
    <col min="10482" max="10482" width="12.28515625" style="8"/>
    <col min="10483" max="10483" width="18.85546875" style="8" customWidth="1"/>
    <col min="10484" max="10484" width="16.7109375" style="8" customWidth="1"/>
    <col min="10485" max="10485" width="19" style="8" customWidth="1"/>
    <col min="10486" max="10732" width="12.28515625" style="8"/>
    <col min="10733" max="10733" width="6.85546875" style="8" customWidth="1"/>
    <col min="10734" max="10734" width="52.28515625" style="8" customWidth="1"/>
    <col min="10735" max="10735" width="12.85546875" style="8" customWidth="1"/>
    <col min="10736" max="10736" width="11.42578125" style="8" customWidth="1"/>
    <col min="10737" max="10737" width="7" style="8" customWidth="1"/>
    <col min="10738" max="10738" width="12.28515625" style="8"/>
    <col min="10739" max="10739" width="18.85546875" style="8" customWidth="1"/>
    <col min="10740" max="10740" width="16.7109375" style="8" customWidth="1"/>
    <col min="10741" max="10741" width="19" style="8" customWidth="1"/>
    <col min="10742" max="10988" width="12.28515625" style="8"/>
    <col min="10989" max="10989" width="6.85546875" style="8" customWidth="1"/>
    <col min="10990" max="10990" width="52.28515625" style="8" customWidth="1"/>
    <col min="10991" max="10991" width="12.85546875" style="8" customWidth="1"/>
    <col min="10992" max="10992" width="11.42578125" style="8" customWidth="1"/>
    <col min="10993" max="10993" width="7" style="8" customWidth="1"/>
    <col min="10994" max="10994" width="12.28515625" style="8"/>
    <col min="10995" max="10995" width="18.85546875" style="8" customWidth="1"/>
    <col min="10996" max="10996" width="16.7109375" style="8" customWidth="1"/>
    <col min="10997" max="10997" width="19" style="8" customWidth="1"/>
    <col min="10998" max="11244" width="12.28515625" style="8"/>
    <col min="11245" max="11245" width="6.85546875" style="8" customWidth="1"/>
    <col min="11246" max="11246" width="52.28515625" style="8" customWidth="1"/>
    <col min="11247" max="11247" width="12.85546875" style="8" customWidth="1"/>
    <col min="11248" max="11248" width="11.42578125" style="8" customWidth="1"/>
    <col min="11249" max="11249" width="7" style="8" customWidth="1"/>
    <col min="11250" max="11250" width="12.28515625" style="8"/>
    <col min="11251" max="11251" width="18.85546875" style="8" customWidth="1"/>
    <col min="11252" max="11252" width="16.7109375" style="8" customWidth="1"/>
    <col min="11253" max="11253" width="19" style="8" customWidth="1"/>
    <col min="11254" max="11500" width="12.28515625" style="8"/>
    <col min="11501" max="11501" width="6.85546875" style="8" customWidth="1"/>
    <col min="11502" max="11502" width="52.28515625" style="8" customWidth="1"/>
    <col min="11503" max="11503" width="12.85546875" style="8" customWidth="1"/>
    <col min="11504" max="11504" width="11.42578125" style="8" customWidth="1"/>
    <col min="11505" max="11505" width="7" style="8" customWidth="1"/>
    <col min="11506" max="11506" width="12.28515625" style="8"/>
    <col min="11507" max="11507" width="18.85546875" style="8" customWidth="1"/>
    <col min="11508" max="11508" width="16.7109375" style="8" customWidth="1"/>
    <col min="11509" max="11509" width="19" style="8" customWidth="1"/>
    <col min="11510" max="11756" width="12.28515625" style="8"/>
    <col min="11757" max="11757" width="6.85546875" style="8" customWidth="1"/>
    <col min="11758" max="11758" width="52.28515625" style="8" customWidth="1"/>
    <col min="11759" max="11759" width="12.85546875" style="8" customWidth="1"/>
    <col min="11760" max="11760" width="11.42578125" style="8" customWidth="1"/>
    <col min="11761" max="11761" width="7" style="8" customWidth="1"/>
    <col min="11762" max="11762" width="12.28515625" style="8"/>
    <col min="11763" max="11763" width="18.85546875" style="8" customWidth="1"/>
    <col min="11764" max="11764" width="16.7109375" style="8" customWidth="1"/>
    <col min="11765" max="11765" width="19" style="8" customWidth="1"/>
    <col min="11766" max="12012" width="12.28515625" style="8"/>
    <col min="12013" max="12013" width="6.85546875" style="8" customWidth="1"/>
    <col min="12014" max="12014" width="52.28515625" style="8" customWidth="1"/>
    <col min="12015" max="12015" width="12.85546875" style="8" customWidth="1"/>
    <col min="12016" max="12016" width="11.42578125" style="8" customWidth="1"/>
    <col min="12017" max="12017" width="7" style="8" customWidth="1"/>
    <col min="12018" max="12018" width="12.28515625" style="8"/>
    <col min="12019" max="12019" width="18.85546875" style="8" customWidth="1"/>
    <col min="12020" max="12020" width="16.7109375" style="8" customWidth="1"/>
    <col min="12021" max="12021" width="19" style="8" customWidth="1"/>
    <col min="12022" max="12268" width="12.28515625" style="8"/>
    <col min="12269" max="12269" width="6.85546875" style="8" customWidth="1"/>
    <col min="12270" max="12270" width="52.28515625" style="8" customWidth="1"/>
    <col min="12271" max="12271" width="12.85546875" style="8" customWidth="1"/>
    <col min="12272" max="12272" width="11.42578125" style="8" customWidth="1"/>
    <col min="12273" max="12273" width="7" style="8" customWidth="1"/>
    <col min="12274" max="12274" width="12.28515625" style="8"/>
    <col min="12275" max="12275" width="18.85546875" style="8" customWidth="1"/>
    <col min="12276" max="12276" width="16.7109375" style="8" customWidth="1"/>
    <col min="12277" max="12277" width="19" style="8" customWidth="1"/>
    <col min="12278" max="12524" width="12.28515625" style="8"/>
    <col min="12525" max="12525" width="6.85546875" style="8" customWidth="1"/>
    <col min="12526" max="12526" width="52.28515625" style="8" customWidth="1"/>
    <col min="12527" max="12527" width="12.85546875" style="8" customWidth="1"/>
    <col min="12528" max="12528" width="11.42578125" style="8" customWidth="1"/>
    <col min="12529" max="12529" width="7" style="8" customWidth="1"/>
    <col min="12530" max="12530" width="12.28515625" style="8"/>
    <col min="12531" max="12531" width="18.85546875" style="8" customWidth="1"/>
    <col min="12532" max="12532" width="16.7109375" style="8" customWidth="1"/>
    <col min="12533" max="12533" width="19" style="8" customWidth="1"/>
    <col min="12534" max="12780" width="12.28515625" style="8"/>
    <col min="12781" max="12781" width="6.85546875" style="8" customWidth="1"/>
    <col min="12782" max="12782" width="52.28515625" style="8" customWidth="1"/>
    <col min="12783" max="12783" width="12.85546875" style="8" customWidth="1"/>
    <col min="12784" max="12784" width="11.42578125" style="8" customWidth="1"/>
    <col min="12785" max="12785" width="7" style="8" customWidth="1"/>
    <col min="12786" max="12786" width="12.28515625" style="8"/>
    <col min="12787" max="12787" width="18.85546875" style="8" customWidth="1"/>
    <col min="12788" max="12788" width="16.7109375" style="8" customWidth="1"/>
    <col min="12789" max="12789" width="19" style="8" customWidth="1"/>
    <col min="12790" max="13036" width="12.28515625" style="8"/>
    <col min="13037" max="13037" width="6.85546875" style="8" customWidth="1"/>
    <col min="13038" max="13038" width="52.28515625" style="8" customWidth="1"/>
    <col min="13039" max="13039" width="12.85546875" style="8" customWidth="1"/>
    <col min="13040" max="13040" width="11.42578125" style="8" customWidth="1"/>
    <col min="13041" max="13041" width="7" style="8" customWidth="1"/>
    <col min="13042" max="13042" width="12.28515625" style="8"/>
    <col min="13043" max="13043" width="18.85546875" style="8" customWidth="1"/>
    <col min="13044" max="13044" width="16.7109375" style="8" customWidth="1"/>
    <col min="13045" max="13045" width="19" style="8" customWidth="1"/>
    <col min="13046" max="13292" width="12.28515625" style="8"/>
    <col min="13293" max="13293" width="6.85546875" style="8" customWidth="1"/>
    <col min="13294" max="13294" width="52.28515625" style="8" customWidth="1"/>
    <col min="13295" max="13295" width="12.85546875" style="8" customWidth="1"/>
    <col min="13296" max="13296" width="11.42578125" style="8" customWidth="1"/>
    <col min="13297" max="13297" width="7" style="8" customWidth="1"/>
    <col min="13298" max="13298" width="12.28515625" style="8"/>
    <col min="13299" max="13299" width="18.85546875" style="8" customWidth="1"/>
    <col min="13300" max="13300" width="16.7109375" style="8" customWidth="1"/>
    <col min="13301" max="13301" width="19" style="8" customWidth="1"/>
    <col min="13302" max="13548" width="12.28515625" style="8"/>
    <col min="13549" max="13549" width="6.85546875" style="8" customWidth="1"/>
    <col min="13550" max="13550" width="52.28515625" style="8" customWidth="1"/>
    <col min="13551" max="13551" width="12.85546875" style="8" customWidth="1"/>
    <col min="13552" max="13552" width="11.42578125" style="8" customWidth="1"/>
    <col min="13553" max="13553" width="7" style="8" customWidth="1"/>
    <col min="13554" max="13554" width="12.28515625" style="8"/>
    <col min="13555" max="13555" width="18.85546875" style="8" customWidth="1"/>
    <col min="13556" max="13556" width="16.7109375" style="8" customWidth="1"/>
    <col min="13557" max="13557" width="19" style="8" customWidth="1"/>
    <col min="13558" max="13804" width="12.28515625" style="8"/>
    <col min="13805" max="13805" width="6.85546875" style="8" customWidth="1"/>
    <col min="13806" max="13806" width="52.28515625" style="8" customWidth="1"/>
    <col min="13807" max="13807" width="12.85546875" style="8" customWidth="1"/>
    <col min="13808" max="13808" width="11.42578125" style="8" customWidth="1"/>
    <col min="13809" max="13809" width="7" style="8" customWidth="1"/>
    <col min="13810" max="13810" width="12.28515625" style="8"/>
    <col min="13811" max="13811" width="18.85546875" style="8" customWidth="1"/>
    <col min="13812" max="13812" width="16.7109375" style="8" customWidth="1"/>
    <col min="13813" max="13813" width="19" style="8" customWidth="1"/>
    <col min="13814" max="14060" width="12.28515625" style="8"/>
    <col min="14061" max="14061" width="6.85546875" style="8" customWidth="1"/>
    <col min="14062" max="14062" width="52.28515625" style="8" customWidth="1"/>
    <col min="14063" max="14063" width="12.85546875" style="8" customWidth="1"/>
    <col min="14064" max="14064" width="11.42578125" style="8" customWidth="1"/>
    <col min="14065" max="14065" width="7" style="8" customWidth="1"/>
    <col min="14066" max="14066" width="12.28515625" style="8"/>
    <col min="14067" max="14067" width="18.85546875" style="8" customWidth="1"/>
    <col min="14068" max="14068" width="16.7109375" style="8" customWidth="1"/>
    <col min="14069" max="14069" width="19" style="8" customWidth="1"/>
    <col min="14070" max="14316" width="12.28515625" style="8"/>
    <col min="14317" max="14317" width="6.85546875" style="8" customWidth="1"/>
    <col min="14318" max="14318" width="52.28515625" style="8" customWidth="1"/>
    <col min="14319" max="14319" width="12.85546875" style="8" customWidth="1"/>
    <col min="14320" max="14320" width="11.42578125" style="8" customWidth="1"/>
    <col min="14321" max="14321" width="7" style="8" customWidth="1"/>
    <col min="14322" max="14322" width="12.28515625" style="8"/>
    <col min="14323" max="14323" width="18.85546875" style="8" customWidth="1"/>
    <col min="14324" max="14324" width="16.7109375" style="8" customWidth="1"/>
    <col min="14325" max="14325" width="19" style="8" customWidth="1"/>
    <col min="14326" max="14572" width="12.28515625" style="8"/>
    <col min="14573" max="14573" width="6.85546875" style="8" customWidth="1"/>
    <col min="14574" max="14574" width="52.28515625" style="8" customWidth="1"/>
    <col min="14575" max="14575" width="12.85546875" style="8" customWidth="1"/>
    <col min="14576" max="14576" width="11.42578125" style="8" customWidth="1"/>
    <col min="14577" max="14577" width="7" style="8" customWidth="1"/>
    <col min="14578" max="14578" width="12.28515625" style="8"/>
    <col min="14579" max="14579" width="18.85546875" style="8" customWidth="1"/>
    <col min="14580" max="14580" width="16.7109375" style="8" customWidth="1"/>
    <col min="14581" max="14581" width="19" style="8" customWidth="1"/>
    <col min="14582" max="14828" width="12.28515625" style="8"/>
    <col min="14829" max="14829" width="6.85546875" style="8" customWidth="1"/>
    <col min="14830" max="14830" width="52.28515625" style="8" customWidth="1"/>
    <col min="14831" max="14831" width="12.85546875" style="8" customWidth="1"/>
    <col min="14832" max="14832" width="11.42578125" style="8" customWidth="1"/>
    <col min="14833" max="14833" width="7" style="8" customWidth="1"/>
    <col min="14834" max="14834" width="12.28515625" style="8"/>
    <col min="14835" max="14835" width="18.85546875" style="8" customWidth="1"/>
    <col min="14836" max="14836" width="16.7109375" style="8" customWidth="1"/>
    <col min="14837" max="14837" width="19" style="8" customWidth="1"/>
    <col min="14838" max="15084" width="12.28515625" style="8"/>
    <col min="15085" max="15085" width="6.85546875" style="8" customWidth="1"/>
    <col min="15086" max="15086" width="52.28515625" style="8" customWidth="1"/>
    <col min="15087" max="15087" width="12.85546875" style="8" customWidth="1"/>
    <col min="15088" max="15088" width="11.42578125" style="8" customWidth="1"/>
    <col min="15089" max="15089" width="7" style="8" customWidth="1"/>
    <col min="15090" max="15090" width="12.28515625" style="8"/>
    <col min="15091" max="15091" width="18.85546875" style="8" customWidth="1"/>
    <col min="15092" max="15092" width="16.7109375" style="8" customWidth="1"/>
    <col min="15093" max="15093" width="19" style="8" customWidth="1"/>
    <col min="15094" max="15340" width="12.28515625" style="8"/>
    <col min="15341" max="15341" width="6.85546875" style="8" customWidth="1"/>
    <col min="15342" max="15342" width="52.28515625" style="8" customWidth="1"/>
    <col min="15343" max="15343" width="12.85546875" style="8" customWidth="1"/>
    <col min="15344" max="15344" width="11.42578125" style="8" customWidth="1"/>
    <col min="15345" max="15345" width="7" style="8" customWidth="1"/>
    <col min="15346" max="15346" width="12.28515625" style="8"/>
    <col min="15347" max="15347" width="18.85546875" style="8" customWidth="1"/>
    <col min="15348" max="15348" width="16.7109375" style="8" customWidth="1"/>
    <col min="15349" max="15349" width="19" style="8" customWidth="1"/>
    <col min="15350" max="15596" width="12.28515625" style="8"/>
    <col min="15597" max="15597" width="6.85546875" style="8" customWidth="1"/>
    <col min="15598" max="15598" width="52.28515625" style="8" customWidth="1"/>
    <col min="15599" max="15599" width="12.85546875" style="8" customWidth="1"/>
    <col min="15600" max="15600" width="11.42578125" style="8" customWidth="1"/>
    <col min="15601" max="15601" width="7" style="8" customWidth="1"/>
    <col min="15602" max="15602" width="12.28515625" style="8"/>
    <col min="15603" max="15603" width="18.85546875" style="8" customWidth="1"/>
    <col min="15604" max="15604" width="16.7109375" style="8" customWidth="1"/>
    <col min="15605" max="15605" width="19" style="8" customWidth="1"/>
    <col min="15606" max="15852" width="12.28515625" style="8"/>
    <col min="15853" max="15853" width="6.85546875" style="8" customWidth="1"/>
    <col min="15854" max="15854" width="52.28515625" style="8" customWidth="1"/>
    <col min="15855" max="15855" width="12.85546875" style="8" customWidth="1"/>
    <col min="15856" max="15856" width="11.42578125" style="8" customWidth="1"/>
    <col min="15857" max="15857" width="7" style="8" customWidth="1"/>
    <col min="15858" max="15858" width="12.28515625" style="8"/>
    <col min="15859" max="15859" width="18.85546875" style="8" customWidth="1"/>
    <col min="15860" max="15860" width="16.7109375" style="8" customWidth="1"/>
    <col min="15861" max="15861" width="19" style="8" customWidth="1"/>
    <col min="15862" max="16108" width="12.28515625" style="8"/>
    <col min="16109" max="16109" width="6.85546875" style="8" customWidth="1"/>
    <col min="16110" max="16110" width="52.28515625" style="8" customWidth="1"/>
    <col min="16111" max="16111" width="12.85546875" style="8" customWidth="1"/>
    <col min="16112" max="16112" width="11.42578125" style="8" customWidth="1"/>
    <col min="16113" max="16113" width="7" style="8" customWidth="1"/>
    <col min="16114" max="16114" width="12.28515625" style="8"/>
    <col min="16115" max="16115" width="18.85546875" style="8" customWidth="1"/>
    <col min="16116" max="16116" width="16.7109375" style="8" customWidth="1"/>
    <col min="16117" max="16117" width="19" style="8" customWidth="1"/>
    <col min="16118" max="16384" width="12.28515625" style="8"/>
  </cols>
  <sheetData>
    <row r="1" spans="2:9" ht="15" x14ac:dyDescent="0.25">
      <c r="B1" s="25"/>
      <c r="C1" s="35" t="s">
        <v>172</v>
      </c>
      <c r="F1" s="36" t="s">
        <v>173</v>
      </c>
    </row>
    <row r="2" spans="2:9" ht="15" x14ac:dyDescent="0.25">
      <c r="C2" s="35" t="s">
        <v>174</v>
      </c>
      <c r="D2" s="2"/>
      <c r="F2" s="35" t="s">
        <v>164</v>
      </c>
    </row>
    <row r="4" spans="2:9" x14ac:dyDescent="0.2">
      <c r="B4" s="44" t="s">
        <v>0</v>
      </c>
      <c r="C4" s="44" t="s">
        <v>1</v>
      </c>
      <c r="D4" s="44" t="s">
        <v>171</v>
      </c>
      <c r="E4" s="44" t="s">
        <v>2</v>
      </c>
      <c r="F4" s="44" t="s">
        <v>3</v>
      </c>
      <c r="G4" s="57" t="s">
        <v>4</v>
      </c>
      <c r="H4" s="166" t="s">
        <v>5</v>
      </c>
      <c r="I4" s="166" t="s">
        <v>6</v>
      </c>
    </row>
    <row r="5" spans="2:9" x14ac:dyDescent="0.2">
      <c r="B5" s="10"/>
      <c r="I5" s="185"/>
    </row>
    <row r="6" spans="2:9" x14ac:dyDescent="0.2">
      <c r="B6" s="45" t="s">
        <v>7</v>
      </c>
      <c r="C6" s="46" t="s">
        <v>45</v>
      </c>
      <c r="D6" s="51"/>
      <c r="E6" s="50"/>
      <c r="F6" s="51"/>
      <c r="G6" s="61"/>
      <c r="H6" s="167"/>
      <c r="I6" s="186"/>
    </row>
    <row r="7" spans="2:9" x14ac:dyDescent="0.2">
      <c r="B7" s="12" t="s">
        <v>8</v>
      </c>
      <c r="C7" s="30" t="s">
        <v>46</v>
      </c>
      <c r="D7" s="12"/>
      <c r="E7" s="14"/>
      <c r="F7" s="12"/>
      <c r="G7" s="64"/>
      <c r="H7" s="168"/>
      <c r="I7" s="187"/>
    </row>
    <row r="8" spans="2:9" x14ac:dyDescent="0.2">
      <c r="B8" s="15"/>
      <c r="C8" s="8" t="s">
        <v>47</v>
      </c>
      <c r="D8" s="15"/>
      <c r="F8" s="15"/>
      <c r="H8" s="169">
        <f t="shared" ref="H8:H10" si="0">+G8*D8*F8</f>
        <v>0</v>
      </c>
      <c r="I8" s="188"/>
    </row>
    <row r="9" spans="2:9" x14ac:dyDescent="0.2">
      <c r="B9" s="15"/>
      <c r="C9" s="8" t="s">
        <v>48</v>
      </c>
      <c r="D9" s="15"/>
      <c r="F9" s="15"/>
      <c r="H9" s="169">
        <f t="shared" si="0"/>
        <v>0</v>
      </c>
      <c r="I9" s="188"/>
    </row>
    <row r="10" spans="2:9" x14ac:dyDescent="0.2">
      <c r="B10" s="15"/>
      <c r="C10" s="8" t="s">
        <v>49</v>
      </c>
      <c r="D10" s="16"/>
      <c r="F10" s="16"/>
      <c r="G10" s="67"/>
      <c r="H10" s="169">
        <f t="shared" si="0"/>
        <v>0</v>
      </c>
      <c r="I10" s="188"/>
    </row>
    <row r="11" spans="2:9" x14ac:dyDescent="0.2">
      <c r="B11" s="15"/>
      <c r="D11" s="16"/>
      <c r="F11" s="16"/>
      <c r="G11" s="67"/>
      <c r="H11" s="169"/>
      <c r="I11" s="188"/>
    </row>
    <row r="12" spans="2:9" x14ac:dyDescent="0.2">
      <c r="B12" s="17"/>
      <c r="C12" s="39" t="s">
        <v>198</v>
      </c>
      <c r="D12" s="18"/>
      <c r="E12" s="19"/>
      <c r="F12" s="18"/>
      <c r="G12" s="65"/>
      <c r="H12" s="170">
        <f>SUM(H7:H11)</f>
        <v>0</v>
      </c>
      <c r="I12" s="170">
        <f>SUM(H12)</f>
        <v>0</v>
      </c>
    </row>
    <row r="13" spans="2:9" x14ac:dyDescent="0.2">
      <c r="B13" s="12" t="s">
        <v>12</v>
      </c>
      <c r="C13" s="30" t="s">
        <v>50</v>
      </c>
      <c r="D13" s="13"/>
      <c r="E13" s="14"/>
      <c r="F13" s="13"/>
      <c r="G13" s="64"/>
      <c r="H13" s="168"/>
      <c r="I13" s="187"/>
    </row>
    <row r="14" spans="2:9" x14ac:dyDescent="0.2">
      <c r="B14" s="15"/>
      <c r="C14" s="8" t="s">
        <v>51</v>
      </c>
      <c r="D14" s="16"/>
      <c r="F14" s="16"/>
      <c r="G14" s="67"/>
      <c r="H14" s="169">
        <f t="shared" ref="H14" si="1">+G14*D14*F14</f>
        <v>0</v>
      </c>
      <c r="I14" s="188"/>
    </row>
    <row r="15" spans="2:9" x14ac:dyDescent="0.2">
      <c r="B15" s="15"/>
      <c r="D15" s="16"/>
      <c r="F15" s="16"/>
      <c r="G15" s="67"/>
      <c r="H15" s="169"/>
      <c r="I15" s="188"/>
    </row>
    <row r="16" spans="2:9" x14ac:dyDescent="0.2">
      <c r="B16" s="17"/>
      <c r="C16" s="39" t="s">
        <v>199</v>
      </c>
      <c r="D16" s="18"/>
      <c r="E16" s="19"/>
      <c r="F16" s="18"/>
      <c r="G16" s="65"/>
      <c r="H16" s="170">
        <f>SUM(H13:H15)</f>
        <v>0</v>
      </c>
      <c r="I16" s="170">
        <f>SUM(H16)</f>
        <v>0</v>
      </c>
    </row>
    <row r="17" spans="2:9" x14ac:dyDescent="0.2">
      <c r="B17" s="12" t="s">
        <v>228</v>
      </c>
      <c r="C17" s="32" t="s">
        <v>52</v>
      </c>
      <c r="D17" s="13"/>
      <c r="E17" s="14"/>
      <c r="F17" s="13"/>
      <c r="G17" s="64"/>
      <c r="H17" s="168"/>
      <c r="I17" s="187"/>
    </row>
    <row r="18" spans="2:9" x14ac:dyDescent="0.2">
      <c r="B18" s="15"/>
      <c r="C18" s="10" t="s">
        <v>53</v>
      </c>
      <c r="D18" s="16"/>
      <c r="F18" s="16"/>
      <c r="G18" s="67"/>
      <c r="H18" s="169">
        <f t="shared" ref="H18" si="2">+G18*D18*F18</f>
        <v>0</v>
      </c>
      <c r="I18" s="188"/>
    </row>
    <row r="19" spans="2:9" x14ac:dyDescent="0.2">
      <c r="B19" s="15"/>
      <c r="D19" s="16"/>
      <c r="F19" s="16"/>
      <c r="G19" s="67"/>
      <c r="H19" s="169"/>
      <c r="I19" s="188"/>
    </row>
    <row r="20" spans="2:9" x14ac:dyDescent="0.2">
      <c r="B20" s="17"/>
      <c r="C20" s="39" t="s">
        <v>200</v>
      </c>
      <c r="D20" s="18"/>
      <c r="E20" s="19"/>
      <c r="F20" s="18"/>
      <c r="G20" s="65"/>
      <c r="H20" s="170">
        <f>SUM(H17:H19)</f>
        <v>0</v>
      </c>
      <c r="I20" s="170">
        <f>SUM(H20)</f>
        <v>0</v>
      </c>
    </row>
    <row r="21" spans="2:9" x14ac:dyDescent="0.2">
      <c r="B21" s="12" t="s">
        <v>229</v>
      </c>
      <c r="C21" s="32" t="s">
        <v>54</v>
      </c>
      <c r="D21" s="13"/>
      <c r="E21" s="14"/>
      <c r="F21" s="13"/>
      <c r="G21" s="64"/>
      <c r="H21" s="168"/>
      <c r="I21" s="187"/>
    </row>
    <row r="22" spans="2:9" x14ac:dyDescent="0.2">
      <c r="B22" s="15"/>
      <c r="C22" s="10" t="s">
        <v>55</v>
      </c>
      <c r="D22" s="16"/>
      <c r="F22" s="16"/>
      <c r="H22" s="169">
        <f t="shared" ref="H22:H23" si="3">+G22*D22*F22</f>
        <v>0</v>
      </c>
      <c r="I22" s="188"/>
    </row>
    <row r="23" spans="2:9" x14ac:dyDescent="0.2">
      <c r="B23" s="15"/>
      <c r="C23" s="10" t="s">
        <v>9</v>
      </c>
      <c r="D23" s="16"/>
      <c r="F23" s="16"/>
      <c r="G23" s="67"/>
      <c r="H23" s="169">
        <f t="shared" si="3"/>
        <v>0</v>
      </c>
      <c r="I23" s="188"/>
    </row>
    <row r="24" spans="2:9" x14ac:dyDescent="0.2">
      <c r="B24" s="15"/>
      <c r="C24" s="10" t="s">
        <v>56</v>
      </c>
      <c r="D24" s="16"/>
      <c r="F24" s="16"/>
      <c r="G24" s="67"/>
      <c r="H24" s="169">
        <f t="shared" ref="H24" si="4">+G24*D24*F24</f>
        <v>0</v>
      </c>
      <c r="I24" s="188"/>
    </row>
    <row r="25" spans="2:9" x14ac:dyDescent="0.2">
      <c r="B25" s="15"/>
      <c r="C25" s="10"/>
      <c r="D25" s="16"/>
      <c r="F25" s="16"/>
      <c r="G25" s="67"/>
      <c r="H25" s="169"/>
      <c r="I25" s="188"/>
    </row>
    <row r="26" spans="2:9" x14ac:dyDescent="0.2">
      <c r="B26" s="15"/>
      <c r="C26" s="39" t="s">
        <v>201</v>
      </c>
      <c r="D26" s="18"/>
      <c r="E26" s="19"/>
      <c r="F26" s="18"/>
      <c r="G26" s="65"/>
      <c r="H26" s="170">
        <f>SUM(H21:H25)</f>
        <v>0</v>
      </c>
      <c r="I26" s="170">
        <f>SUM(H26)</f>
        <v>0</v>
      </c>
    </row>
    <row r="27" spans="2:9" x14ac:dyDescent="0.2">
      <c r="B27" s="12" t="s">
        <v>230</v>
      </c>
      <c r="C27" s="32" t="s">
        <v>202</v>
      </c>
      <c r="D27" s="13"/>
      <c r="E27" s="14"/>
      <c r="F27" s="13"/>
      <c r="G27" s="64"/>
      <c r="H27" s="168"/>
      <c r="I27" s="187"/>
    </row>
    <row r="28" spans="2:9" x14ac:dyDescent="0.2">
      <c r="B28" s="15"/>
      <c r="C28" s="10" t="s">
        <v>57</v>
      </c>
      <c r="D28" s="16"/>
      <c r="F28" s="16"/>
      <c r="H28" s="169">
        <f t="shared" ref="H28:H29" si="5">+G28*D28*F28</f>
        <v>0</v>
      </c>
      <c r="I28" s="188"/>
    </row>
    <row r="29" spans="2:9" x14ac:dyDescent="0.2">
      <c r="B29" s="15"/>
      <c r="C29" s="10" t="s">
        <v>58</v>
      </c>
      <c r="D29" s="16"/>
      <c r="F29" s="16"/>
      <c r="G29" s="67"/>
      <c r="H29" s="169">
        <f t="shared" si="5"/>
        <v>0</v>
      </c>
      <c r="I29" s="188"/>
    </row>
    <row r="30" spans="2:9" x14ac:dyDescent="0.2">
      <c r="B30" s="15"/>
      <c r="C30" s="10" t="s">
        <v>59</v>
      </c>
      <c r="D30" s="16"/>
      <c r="F30" s="16"/>
      <c r="G30" s="67"/>
      <c r="H30" s="169">
        <f t="shared" ref="H30" si="6">+G30*D30*F30</f>
        <v>0</v>
      </c>
      <c r="I30" s="188"/>
    </row>
    <row r="31" spans="2:9" x14ac:dyDescent="0.2">
      <c r="B31" s="15"/>
      <c r="C31" s="10"/>
      <c r="D31" s="16"/>
      <c r="F31" s="16"/>
      <c r="G31" s="67"/>
      <c r="H31" s="169"/>
      <c r="I31" s="188"/>
    </row>
    <row r="32" spans="2:9" x14ac:dyDescent="0.2">
      <c r="B32" s="17"/>
      <c r="C32" s="39" t="s">
        <v>203</v>
      </c>
      <c r="D32" s="18"/>
      <c r="E32" s="19"/>
      <c r="F32" s="18"/>
      <c r="G32" s="65"/>
      <c r="H32" s="170">
        <f>SUM(H27:H31)</f>
        <v>0</v>
      </c>
      <c r="I32" s="170">
        <f>SUM(H32)</f>
        <v>0</v>
      </c>
    </row>
    <row r="33" spans="2:9" x14ac:dyDescent="0.2">
      <c r="B33" s="45" t="s">
        <v>7</v>
      </c>
      <c r="C33" s="48" t="s">
        <v>60</v>
      </c>
      <c r="D33" s="48"/>
      <c r="E33" s="49"/>
      <c r="F33" s="48"/>
      <c r="G33" s="60"/>
      <c r="H33" s="171">
        <f>+H12+H16+H20+H26+H32</f>
        <v>0</v>
      </c>
      <c r="I33" s="189"/>
    </row>
    <row r="34" spans="2:9" x14ac:dyDescent="0.2">
      <c r="B34" s="10"/>
      <c r="I34" s="185"/>
    </row>
    <row r="35" spans="2:9" x14ac:dyDescent="0.2">
      <c r="B35" s="45" t="s">
        <v>14</v>
      </c>
      <c r="C35" s="46" t="s">
        <v>61</v>
      </c>
      <c r="D35" s="51"/>
      <c r="E35" s="50"/>
      <c r="F35" s="51"/>
      <c r="G35" s="61"/>
      <c r="H35" s="167"/>
      <c r="I35" s="186"/>
    </row>
    <row r="36" spans="2:9" x14ac:dyDescent="0.2">
      <c r="B36" s="31" t="s">
        <v>15</v>
      </c>
      <c r="C36" s="30" t="s">
        <v>46</v>
      </c>
      <c r="D36" s="12"/>
      <c r="E36" s="14"/>
      <c r="F36" s="12"/>
      <c r="G36" s="64"/>
      <c r="H36" s="168"/>
      <c r="I36" s="187"/>
    </row>
    <row r="37" spans="2:9" x14ac:dyDescent="0.2">
      <c r="B37" s="15"/>
      <c r="C37" s="8" t="s">
        <v>62</v>
      </c>
      <c r="D37" s="15"/>
      <c r="F37" s="15"/>
      <c r="H37" s="169">
        <f t="shared" ref="H37:H42" si="7">+G37*D37*F37</f>
        <v>0</v>
      </c>
      <c r="I37" s="188"/>
    </row>
    <row r="38" spans="2:9" x14ac:dyDescent="0.2">
      <c r="B38" s="15"/>
      <c r="C38" s="8" t="s">
        <v>63</v>
      </c>
      <c r="D38" s="15"/>
      <c r="F38" s="15"/>
      <c r="H38" s="169">
        <f t="shared" si="7"/>
        <v>0</v>
      </c>
      <c r="I38" s="188"/>
    </row>
    <row r="39" spans="2:9" x14ac:dyDescent="0.2">
      <c r="B39" s="15"/>
      <c r="C39" s="8" t="s">
        <v>64</v>
      </c>
      <c r="D39" s="15"/>
      <c r="F39" s="15"/>
      <c r="H39" s="169">
        <f t="shared" si="7"/>
        <v>0</v>
      </c>
      <c r="I39" s="188"/>
    </row>
    <row r="40" spans="2:9" x14ac:dyDescent="0.2">
      <c r="B40" s="15"/>
      <c r="C40" s="8" t="s">
        <v>65</v>
      </c>
      <c r="D40" s="15"/>
      <c r="F40" s="15"/>
      <c r="H40" s="169">
        <f t="shared" si="7"/>
        <v>0</v>
      </c>
      <c r="I40" s="188"/>
    </row>
    <row r="41" spans="2:9" x14ac:dyDescent="0.2">
      <c r="B41" s="15"/>
      <c r="C41" s="8" t="s">
        <v>66</v>
      </c>
      <c r="D41" s="15"/>
      <c r="F41" s="15"/>
      <c r="H41" s="169">
        <f t="shared" si="7"/>
        <v>0</v>
      </c>
      <c r="I41" s="188"/>
    </row>
    <row r="42" spans="2:9" x14ac:dyDescent="0.2">
      <c r="B42" s="15"/>
      <c r="C42" s="8" t="s">
        <v>67</v>
      </c>
      <c r="D42" s="15"/>
      <c r="F42" s="15"/>
      <c r="H42" s="169">
        <f t="shared" si="7"/>
        <v>0</v>
      </c>
      <c r="I42" s="188"/>
    </row>
    <row r="43" spans="2:9" x14ac:dyDescent="0.2">
      <c r="B43" s="15"/>
      <c r="C43" s="8" t="s">
        <v>68</v>
      </c>
      <c r="D43" s="16"/>
      <c r="F43" s="16"/>
      <c r="G43" s="67"/>
      <c r="H43" s="169">
        <f t="shared" ref="H43" si="8">+G43*D43*F43</f>
        <v>0</v>
      </c>
      <c r="I43" s="188"/>
    </row>
    <row r="44" spans="2:9" x14ac:dyDescent="0.2">
      <c r="B44" s="15"/>
      <c r="D44" s="16"/>
      <c r="F44" s="16"/>
      <c r="G44" s="67"/>
      <c r="H44" s="169"/>
      <c r="I44" s="188"/>
    </row>
    <row r="45" spans="2:9" x14ac:dyDescent="0.2">
      <c r="B45" s="17"/>
      <c r="C45" s="39" t="s">
        <v>204</v>
      </c>
      <c r="D45" s="18"/>
      <c r="E45" s="19"/>
      <c r="F45" s="18"/>
      <c r="G45" s="65"/>
      <c r="H45" s="170">
        <f>SUM(H36:H44)</f>
        <v>0</v>
      </c>
      <c r="I45" s="170">
        <f>SUM(H45)</f>
        <v>0</v>
      </c>
    </row>
    <row r="46" spans="2:9" x14ac:dyDescent="0.2">
      <c r="B46" s="31" t="s">
        <v>18</v>
      </c>
      <c r="C46" s="30" t="s">
        <v>69</v>
      </c>
      <c r="D46" s="13"/>
      <c r="E46" s="14"/>
      <c r="F46" s="13"/>
      <c r="G46" s="64"/>
      <c r="H46" s="168"/>
      <c r="I46" s="187"/>
    </row>
    <row r="47" spans="2:9" x14ac:dyDescent="0.2">
      <c r="B47" s="15"/>
      <c r="C47" s="8" t="s">
        <v>70</v>
      </c>
      <c r="D47" s="16"/>
      <c r="F47" s="16"/>
      <c r="G47" s="67"/>
      <c r="H47" s="169">
        <f t="shared" ref="H47:H48" si="9">+G47*D47*F47</f>
        <v>0</v>
      </c>
      <c r="I47" s="188"/>
    </row>
    <row r="48" spans="2:9" x14ac:dyDescent="0.2">
      <c r="B48" s="15"/>
      <c r="C48" s="8" t="s">
        <v>71</v>
      </c>
      <c r="D48" s="16"/>
      <c r="F48" s="16"/>
      <c r="G48" s="67"/>
      <c r="H48" s="169">
        <f t="shared" si="9"/>
        <v>0</v>
      </c>
      <c r="I48" s="188"/>
    </row>
    <row r="49" spans="2:9" x14ac:dyDescent="0.2">
      <c r="B49" s="15"/>
      <c r="D49" s="16"/>
      <c r="F49" s="16"/>
      <c r="G49" s="67"/>
      <c r="H49" s="169"/>
      <c r="I49" s="188"/>
    </row>
    <row r="50" spans="2:9" x14ac:dyDescent="0.2">
      <c r="B50" s="17"/>
      <c r="C50" s="39" t="s">
        <v>205</v>
      </c>
      <c r="D50" s="18"/>
      <c r="E50" s="19"/>
      <c r="F50" s="18"/>
      <c r="G50" s="65"/>
      <c r="H50" s="170">
        <f>SUM(H46:H49)</f>
        <v>0</v>
      </c>
      <c r="I50" s="170">
        <f>SUM(H50)</f>
        <v>0</v>
      </c>
    </row>
    <row r="51" spans="2:9" x14ac:dyDescent="0.2">
      <c r="B51" s="31" t="s">
        <v>231</v>
      </c>
      <c r="C51" s="32" t="s">
        <v>52</v>
      </c>
      <c r="D51" s="13"/>
      <c r="E51" s="14"/>
      <c r="F51" s="13"/>
      <c r="G51" s="64"/>
      <c r="H51" s="168"/>
      <c r="I51" s="187"/>
    </row>
    <row r="52" spans="2:9" x14ac:dyDescent="0.2">
      <c r="B52" s="15"/>
      <c r="C52" s="10" t="s">
        <v>53</v>
      </c>
      <c r="D52" s="16"/>
      <c r="F52" s="16"/>
      <c r="G52" s="67"/>
      <c r="H52" s="169">
        <f t="shared" ref="H52" si="10">+G52*D52*F52</f>
        <v>0</v>
      </c>
      <c r="I52" s="188"/>
    </row>
    <row r="53" spans="2:9" x14ac:dyDescent="0.2">
      <c r="B53" s="15"/>
      <c r="D53" s="16"/>
      <c r="F53" s="16"/>
      <c r="G53" s="67"/>
      <c r="H53" s="169"/>
      <c r="I53" s="188"/>
    </row>
    <row r="54" spans="2:9" x14ac:dyDescent="0.2">
      <c r="B54" s="17"/>
      <c r="C54" s="39" t="s">
        <v>200</v>
      </c>
      <c r="D54" s="18"/>
      <c r="E54" s="19"/>
      <c r="F54" s="18"/>
      <c r="G54" s="65"/>
      <c r="H54" s="170">
        <f>SUM(H51:H53)</f>
        <v>0</v>
      </c>
      <c r="I54" s="170">
        <f>SUM(H54)</f>
        <v>0</v>
      </c>
    </row>
    <row r="55" spans="2:9" x14ac:dyDescent="0.2">
      <c r="B55" s="37" t="s">
        <v>232</v>
      </c>
      <c r="C55" s="32" t="s">
        <v>54</v>
      </c>
      <c r="D55" s="13"/>
      <c r="E55" s="14"/>
      <c r="F55" s="13"/>
      <c r="G55" s="64"/>
      <c r="H55" s="168"/>
      <c r="I55" s="187"/>
    </row>
    <row r="56" spans="2:9" x14ac:dyDescent="0.2">
      <c r="B56" s="15"/>
      <c r="C56" s="10" t="s">
        <v>55</v>
      </c>
      <c r="D56" s="16"/>
      <c r="F56" s="16"/>
      <c r="H56" s="169">
        <f t="shared" ref="H56:H58" si="11">+G56*D56*F56</f>
        <v>0</v>
      </c>
      <c r="I56" s="188"/>
    </row>
    <row r="57" spans="2:9" x14ac:dyDescent="0.2">
      <c r="B57" s="15"/>
      <c r="C57" s="10" t="s">
        <v>72</v>
      </c>
      <c r="D57" s="16"/>
      <c r="F57" s="16"/>
      <c r="H57" s="169">
        <f t="shared" si="11"/>
        <v>0</v>
      </c>
      <c r="I57" s="188"/>
    </row>
    <row r="58" spans="2:9" x14ac:dyDescent="0.2">
      <c r="B58" s="15"/>
      <c r="C58" s="10" t="s">
        <v>9</v>
      </c>
      <c r="D58" s="16"/>
      <c r="F58" s="16"/>
      <c r="G58" s="67"/>
      <c r="H58" s="169">
        <f t="shared" si="11"/>
        <v>0</v>
      </c>
      <c r="I58" s="188"/>
    </row>
    <row r="59" spans="2:9" x14ac:dyDescent="0.2">
      <c r="B59" s="15"/>
      <c r="C59" s="10" t="s">
        <v>56</v>
      </c>
      <c r="D59" s="16"/>
      <c r="F59" s="16"/>
      <c r="G59" s="67"/>
      <c r="H59" s="169">
        <f t="shared" ref="H59" si="12">+G59*D59*F59</f>
        <v>0</v>
      </c>
      <c r="I59" s="188"/>
    </row>
    <row r="60" spans="2:9" x14ac:dyDescent="0.2">
      <c r="B60" s="15"/>
      <c r="C60" s="10"/>
      <c r="D60" s="16"/>
      <c r="F60" s="16"/>
      <c r="G60" s="67"/>
      <c r="H60" s="169"/>
      <c r="I60" s="188"/>
    </row>
    <row r="61" spans="2:9" x14ac:dyDescent="0.2">
      <c r="B61" s="15"/>
      <c r="C61" s="39" t="s">
        <v>201</v>
      </c>
      <c r="D61" s="18"/>
      <c r="E61" s="19"/>
      <c r="F61" s="18"/>
      <c r="G61" s="65"/>
      <c r="H61" s="170">
        <f>SUM(H55:H60)</f>
        <v>0</v>
      </c>
      <c r="I61" s="170">
        <f>SUM(H61)</f>
        <v>0</v>
      </c>
    </row>
    <row r="62" spans="2:9" x14ac:dyDescent="0.2">
      <c r="B62" s="45" t="s">
        <v>14</v>
      </c>
      <c r="C62" s="48" t="s">
        <v>73</v>
      </c>
      <c r="D62" s="48"/>
      <c r="E62" s="49"/>
      <c r="F62" s="48"/>
      <c r="G62" s="60"/>
      <c r="H62" s="171">
        <f>+H45+H50+H54+H61</f>
        <v>0</v>
      </c>
      <c r="I62" s="189"/>
    </row>
    <row r="63" spans="2:9" x14ac:dyDescent="0.2">
      <c r="B63" s="10"/>
      <c r="I63" s="185"/>
    </row>
    <row r="64" spans="2:9" x14ac:dyDescent="0.2">
      <c r="B64" s="45" t="s">
        <v>19</v>
      </c>
      <c r="C64" s="46" t="s">
        <v>74</v>
      </c>
      <c r="D64" s="51"/>
      <c r="E64" s="50"/>
      <c r="F64" s="51"/>
      <c r="G64" s="61"/>
      <c r="H64" s="167"/>
      <c r="I64" s="186"/>
    </row>
    <row r="65" spans="2:9" x14ac:dyDescent="0.2">
      <c r="B65" s="31" t="s">
        <v>20</v>
      </c>
      <c r="C65" s="30" t="s">
        <v>46</v>
      </c>
      <c r="D65" s="12"/>
      <c r="E65" s="14"/>
      <c r="F65" s="12"/>
      <c r="G65" s="64"/>
      <c r="H65" s="168"/>
      <c r="I65" s="187"/>
    </row>
    <row r="66" spans="2:9" x14ac:dyDescent="0.2">
      <c r="B66" s="37"/>
      <c r="C66" s="8" t="s">
        <v>235</v>
      </c>
      <c r="D66" s="15"/>
      <c r="F66" s="15"/>
      <c r="H66" s="169">
        <f t="shared" ref="H66" si="13">+G66*D66*F66</f>
        <v>0</v>
      </c>
      <c r="I66" s="185"/>
    </row>
    <row r="67" spans="2:9" x14ac:dyDescent="0.2">
      <c r="B67" s="15"/>
      <c r="C67" s="8" t="s">
        <v>75</v>
      </c>
      <c r="D67" s="15"/>
      <c r="F67" s="15"/>
      <c r="H67" s="169">
        <f t="shared" ref="H67:H70" si="14">+G67*D67*F67</f>
        <v>0</v>
      </c>
      <c r="I67" s="188"/>
    </row>
    <row r="68" spans="2:9" x14ac:dyDescent="0.2">
      <c r="B68" s="15"/>
      <c r="C68" s="8" t="s">
        <v>13</v>
      </c>
      <c r="D68" s="15"/>
      <c r="F68" s="15"/>
      <c r="H68" s="169">
        <f t="shared" si="14"/>
        <v>0</v>
      </c>
      <c r="I68" s="188"/>
    </row>
    <row r="69" spans="2:9" x14ac:dyDescent="0.2">
      <c r="B69" s="15"/>
      <c r="C69" s="8" t="s">
        <v>26</v>
      </c>
      <c r="D69" s="15"/>
      <c r="F69" s="15"/>
      <c r="H69" s="169">
        <f t="shared" si="14"/>
        <v>0</v>
      </c>
      <c r="I69" s="188"/>
    </row>
    <row r="70" spans="2:9" x14ac:dyDescent="0.2">
      <c r="B70" s="15"/>
      <c r="C70" s="8" t="s">
        <v>76</v>
      </c>
      <c r="D70" s="15"/>
      <c r="F70" s="15"/>
      <c r="H70" s="169">
        <f t="shared" si="14"/>
        <v>0</v>
      </c>
      <c r="I70" s="188"/>
    </row>
    <row r="71" spans="2:9" x14ac:dyDescent="0.2">
      <c r="B71" s="15"/>
      <c r="C71" s="8" t="s">
        <v>77</v>
      </c>
      <c r="D71" s="15"/>
      <c r="F71" s="15"/>
      <c r="H71" s="169">
        <f t="shared" ref="H71" si="15">+G71*D71*F71</f>
        <v>0</v>
      </c>
      <c r="I71" s="188"/>
    </row>
    <row r="72" spans="2:9" x14ac:dyDescent="0.2">
      <c r="B72" s="15"/>
      <c r="D72" s="15"/>
      <c r="F72" s="15"/>
      <c r="H72" s="169"/>
      <c r="I72" s="188"/>
    </row>
    <row r="73" spans="2:9" x14ac:dyDescent="0.2">
      <c r="B73" s="17"/>
      <c r="C73" s="39" t="s">
        <v>204</v>
      </c>
      <c r="D73" s="18"/>
      <c r="E73" s="19"/>
      <c r="F73" s="18"/>
      <c r="G73" s="65"/>
      <c r="H73" s="170">
        <f>SUM(H65:H72)</f>
        <v>0</v>
      </c>
      <c r="I73" s="170">
        <f>SUM(H73)</f>
        <v>0</v>
      </c>
    </row>
    <row r="74" spans="2:9" x14ac:dyDescent="0.2">
      <c r="B74" s="31" t="s">
        <v>233</v>
      </c>
      <c r="C74" s="30" t="s">
        <v>78</v>
      </c>
      <c r="D74" s="13"/>
      <c r="E74" s="14"/>
      <c r="F74" s="13"/>
      <c r="G74" s="64"/>
      <c r="H74" s="168"/>
      <c r="I74" s="187"/>
    </row>
    <row r="75" spans="2:9" x14ac:dyDescent="0.2">
      <c r="B75" s="15"/>
      <c r="C75" s="8" t="s">
        <v>79</v>
      </c>
      <c r="D75" s="16"/>
      <c r="F75" s="16"/>
      <c r="G75" s="67"/>
      <c r="H75" s="169">
        <f t="shared" ref="H75" si="16">+G75*D75*F75</f>
        <v>0</v>
      </c>
      <c r="I75" s="188"/>
    </row>
    <row r="76" spans="2:9" x14ac:dyDescent="0.2">
      <c r="B76" s="15"/>
      <c r="C76" s="8" t="s">
        <v>80</v>
      </c>
      <c r="D76" s="16"/>
      <c r="F76" s="16"/>
      <c r="G76" s="67"/>
      <c r="H76" s="169">
        <f t="shared" ref="H76" si="17">+G76*D76*F76</f>
        <v>0</v>
      </c>
      <c r="I76" s="188"/>
    </row>
    <row r="77" spans="2:9" x14ac:dyDescent="0.2">
      <c r="B77" s="15"/>
      <c r="D77" s="16"/>
      <c r="F77" s="16"/>
      <c r="G77" s="67"/>
      <c r="H77" s="169"/>
      <c r="I77" s="188"/>
    </row>
    <row r="78" spans="2:9" x14ac:dyDescent="0.2">
      <c r="B78" s="17"/>
      <c r="C78" s="39" t="s">
        <v>206</v>
      </c>
      <c r="D78" s="18"/>
      <c r="E78" s="19"/>
      <c r="F78" s="18"/>
      <c r="G78" s="65"/>
      <c r="H78" s="170">
        <f>SUM(H74:H77)</f>
        <v>0</v>
      </c>
      <c r="I78" s="170">
        <f>SUM(H78)</f>
        <v>0</v>
      </c>
    </row>
    <row r="79" spans="2:9" x14ac:dyDescent="0.2">
      <c r="B79" s="31" t="s">
        <v>234</v>
      </c>
      <c r="C79" s="32" t="s">
        <v>208</v>
      </c>
      <c r="D79" s="13"/>
      <c r="E79" s="14"/>
      <c r="F79" s="13"/>
      <c r="G79" s="64"/>
      <c r="H79" s="168"/>
      <c r="I79" s="187"/>
    </row>
    <row r="80" spans="2:9" x14ac:dyDescent="0.2">
      <c r="B80" s="15"/>
      <c r="C80" s="10" t="s">
        <v>53</v>
      </c>
      <c r="D80" s="16"/>
      <c r="F80" s="16"/>
      <c r="G80" s="67"/>
      <c r="H80" s="169">
        <f t="shared" ref="H80" si="18">+G80*D80*F80</f>
        <v>0</v>
      </c>
      <c r="I80" s="188"/>
    </row>
    <row r="81" spans="2:9" x14ac:dyDescent="0.2">
      <c r="B81" s="15"/>
      <c r="D81" s="16"/>
      <c r="F81" s="16"/>
      <c r="G81" s="67"/>
      <c r="H81" s="169"/>
      <c r="I81" s="188"/>
    </row>
    <row r="82" spans="2:9" x14ac:dyDescent="0.2">
      <c r="B82" s="17"/>
      <c r="C82" s="39" t="s">
        <v>207</v>
      </c>
      <c r="D82" s="18"/>
      <c r="E82" s="19"/>
      <c r="F82" s="18"/>
      <c r="G82" s="65"/>
      <c r="H82" s="170">
        <f>SUM(H79:H81)</f>
        <v>0</v>
      </c>
      <c r="I82" s="170">
        <f>SUM(H82)</f>
        <v>0</v>
      </c>
    </row>
    <row r="83" spans="2:9" x14ac:dyDescent="0.2">
      <c r="B83" s="37" t="s">
        <v>236</v>
      </c>
      <c r="C83" s="32" t="s">
        <v>54</v>
      </c>
      <c r="D83" s="13"/>
      <c r="E83" s="14"/>
      <c r="F83" s="13"/>
      <c r="G83" s="64"/>
      <c r="H83" s="168"/>
      <c r="I83" s="187"/>
    </row>
    <row r="84" spans="2:9" x14ac:dyDescent="0.2">
      <c r="B84" s="15"/>
      <c r="C84" s="10" t="s">
        <v>81</v>
      </c>
      <c r="D84" s="16"/>
      <c r="F84" s="16"/>
      <c r="H84" s="169">
        <f t="shared" ref="H84:H86" si="19">+G84*D84*F84</f>
        <v>0</v>
      </c>
      <c r="I84" s="188"/>
    </row>
    <row r="85" spans="2:9" x14ac:dyDescent="0.2">
      <c r="B85" s="15"/>
      <c r="C85" s="10" t="s">
        <v>9</v>
      </c>
      <c r="D85" s="16"/>
      <c r="F85" s="16"/>
      <c r="H85" s="169">
        <f t="shared" si="19"/>
        <v>0</v>
      </c>
      <c r="I85" s="188"/>
    </row>
    <row r="86" spans="2:9" x14ac:dyDescent="0.2">
      <c r="B86" s="15"/>
      <c r="C86" s="10" t="s">
        <v>56</v>
      </c>
      <c r="D86" s="16"/>
      <c r="F86" s="16"/>
      <c r="G86" s="67"/>
      <c r="H86" s="169">
        <f t="shared" si="19"/>
        <v>0</v>
      </c>
      <c r="I86" s="188"/>
    </row>
    <row r="87" spans="2:9" x14ac:dyDescent="0.2">
      <c r="B87" s="15"/>
      <c r="C87" s="10"/>
      <c r="D87" s="16"/>
      <c r="F87" s="16"/>
      <c r="G87" s="67"/>
      <c r="H87" s="169"/>
      <c r="I87" s="188"/>
    </row>
    <row r="88" spans="2:9" x14ac:dyDescent="0.2">
      <c r="B88" s="15"/>
      <c r="C88" s="39" t="s">
        <v>201</v>
      </c>
      <c r="D88" s="18"/>
      <c r="E88" s="19"/>
      <c r="F88" s="18"/>
      <c r="G88" s="65"/>
      <c r="H88" s="170">
        <f>SUM(H83:H87)</f>
        <v>0</v>
      </c>
      <c r="I88" s="170">
        <f>SUM(H88)</f>
        <v>0</v>
      </c>
    </row>
    <row r="89" spans="2:9" x14ac:dyDescent="0.2">
      <c r="B89" s="45" t="s">
        <v>19</v>
      </c>
      <c r="C89" s="48" t="s">
        <v>82</v>
      </c>
      <c r="D89" s="48"/>
      <c r="E89" s="49"/>
      <c r="F89" s="48"/>
      <c r="G89" s="60"/>
      <c r="H89" s="171">
        <f>+H73+H78+H82+H88</f>
        <v>0</v>
      </c>
      <c r="I89" s="189"/>
    </row>
    <row r="90" spans="2:9" x14ac:dyDescent="0.2">
      <c r="B90" s="10"/>
      <c r="I90" s="185"/>
    </row>
    <row r="91" spans="2:9" x14ac:dyDescent="0.2">
      <c r="B91" s="45" t="s">
        <v>21</v>
      </c>
      <c r="C91" s="46" t="s">
        <v>83</v>
      </c>
      <c r="D91" s="51"/>
      <c r="E91" s="50"/>
      <c r="F91" s="51"/>
      <c r="G91" s="61"/>
      <c r="H91" s="167"/>
      <c r="I91" s="186"/>
    </row>
    <row r="92" spans="2:9" x14ac:dyDescent="0.2">
      <c r="B92" s="37" t="s">
        <v>22</v>
      </c>
      <c r="C92" s="25" t="s">
        <v>84</v>
      </c>
      <c r="D92" s="12"/>
      <c r="F92" s="12"/>
      <c r="H92" s="172"/>
      <c r="I92" s="168"/>
    </row>
    <row r="93" spans="2:9" x14ac:dyDescent="0.2">
      <c r="B93" s="15"/>
      <c r="C93" s="8" t="s">
        <v>85</v>
      </c>
      <c r="D93" s="16"/>
      <c r="F93" s="16"/>
      <c r="H93" s="173">
        <f t="shared" ref="H93:H94" si="20">+G93*D93*F93</f>
        <v>0</v>
      </c>
      <c r="I93" s="188"/>
    </row>
    <row r="94" spans="2:9" x14ac:dyDescent="0.2">
      <c r="B94" s="15"/>
      <c r="C94" s="8" t="s">
        <v>86</v>
      </c>
      <c r="D94" s="16"/>
      <c r="F94" s="16"/>
      <c r="H94" s="173">
        <f t="shared" si="20"/>
        <v>0</v>
      </c>
      <c r="I94" s="188"/>
    </row>
    <row r="95" spans="2:9" x14ac:dyDescent="0.2">
      <c r="B95" s="15"/>
      <c r="D95" s="16"/>
      <c r="F95" s="16"/>
      <c r="H95" s="173"/>
      <c r="I95" s="188"/>
    </row>
    <row r="96" spans="2:9" x14ac:dyDescent="0.2">
      <c r="B96" s="15"/>
      <c r="C96" s="39" t="s">
        <v>209</v>
      </c>
      <c r="D96" s="16"/>
      <c r="F96" s="16"/>
      <c r="H96" s="174">
        <f>SUM(H92:H95)</f>
        <v>0</v>
      </c>
      <c r="I96" s="170">
        <f>SUM(H96)</f>
        <v>0</v>
      </c>
    </row>
    <row r="97" spans="2:9" x14ac:dyDescent="0.2">
      <c r="B97" s="31" t="s">
        <v>23</v>
      </c>
      <c r="C97" s="30" t="s">
        <v>87</v>
      </c>
      <c r="D97" s="12"/>
      <c r="E97" s="14"/>
      <c r="F97" s="12"/>
      <c r="G97" s="64"/>
      <c r="H97" s="172"/>
      <c r="I97" s="168"/>
    </row>
    <row r="98" spans="2:9" x14ac:dyDescent="0.2">
      <c r="B98" s="15"/>
      <c r="C98" s="8" t="s">
        <v>88</v>
      </c>
      <c r="D98" s="16"/>
      <c r="F98" s="16"/>
      <c r="G98" s="67"/>
      <c r="H98" s="173">
        <f t="shared" ref="H98:H99" si="21">+G98*D98*F98</f>
        <v>0</v>
      </c>
      <c r="I98" s="188"/>
    </row>
    <row r="99" spans="2:9" x14ac:dyDescent="0.2">
      <c r="B99" s="15"/>
      <c r="D99" s="16"/>
      <c r="F99" s="16"/>
      <c r="G99" s="67"/>
      <c r="H99" s="173">
        <f t="shared" si="21"/>
        <v>0</v>
      </c>
      <c r="I99" s="188"/>
    </row>
    <row r="100" spans="2:9" x14ac:dyDescent="0.2">
      <c r="B100" s="15"/>
      <c r="D100" s="16"/>
      <c r="F100" s="16"/>
      <c r="G100" s="67"/>
      <c r="H100" s="173"/>
      <c r="I100" s="188"/>
    </row>
    <row r="101" spans="2:9" x14ac:dyDescent="0.2">
      <c r="B101" s="17"/>
      <c r="C101" s="39" t="s">
        <v>210</v>
      </c>
      <c r="D101" s="18"/>
      <c r="E101" s="19"/>
      <c r="F101" s="18"/>
      <c r="G101" s="65"/>
      <c r="H101" s="174">
        <f>SUM(H97:H100)</f>
        <v>0</v>
      </c>
      <c r="I101" s="170">
        <f>SUM(H101)</f>
        <v>0</v>
      </c>
    </row>
    <row r="102" spans="2:9" x14ac:dyDescent="0.2">
      <c r="B102" s="37" t="s">
        <v>24</v>
      </c>
      <c r="C102" s="30" t="s">
        <v>89</v>
      </c>
      <c r="D102" s="12"/>
      <c r="E102" s="14"/>
      <c r="F102" s="12"/>
      <c r="G102" s="68"/>
      <c r="H102" s="175"/>
      <c r="I102" s="168"/>
    </row>
    <row r="103" spans="2:9" x14ac:dyDescent="0.2">
      <c r="B103" s="15"/>
      <c r="C103" s="8" t="s">
        <v>90</v>
      </c>
      <c r="D103" s="16"/>
      <c r="F103" s="16"/>
      <c r="G103" s="69"/>
      <c r="H103" s="173">
        <f t="shared" ref="H103" si="22">+G103*D103*F103</f>
        <v>0</v>
      </c>
      <c r="I103" s="188"/>
    </row>
    <row r="104" spans="2:9" x14ac:dyDescent="0.2">
      <c r="B104" s="15"/>
      <c r="D104" s="16"/>
      <c r="F104" s="16"/>
      <c r="G104" s="69"/>
      <c r="H104" s="173">
        <f t="shared" ref="H104" si="23">+G104*D104*F104</f>
        <v>0</v>
      </c>
      <c r="I104" s="188"/>
    </row>
    <row r="105" spans="2:9" x14ac:dyDescent="0.2">
      <c r="B105" s="15"/>
      <c r="D105" s="16"/>
      <c r="F105" s="16"/>
      <c r="G105" s="69"/>
      <c r="H105" s="173"/>
      <c r="I105" s="188"/>
    </row>
    <row r="106" spans="2:9" x14ac:dyDescent="0.2">
      <c r="B106" s="17"/>
      <c r="C106" s="39" t="s">
        <v>211</v>
      </c>
      <c r="D106" s="18"/>
      <c r="E106" s="19"/>
      <c r="F106" s="18"/>
      <c r="G106" s="70"/>
      <c r="H106" s="174">
        <f>SUM(H102:H105)</f>
        <v>0</v>
      </c>
      <c r="I106" s="170">
        <f>SUM(H106)</f>
        <v>0</v>
      </c>
    </row>
    <row r="107" spans="2:9" x14ac:dyDescent="0.2">
      <c r="B107" s="37" t="s">
        <v>25</v>
      </c>
      <c r="C107" s="30" t="s">
        <v>91</v>
      </c>
      <c r="D107" s="12"/>
      <c r="E107" s="14"/>
      <c r="F107" s="12"/>
      <c r="G107" s="64"/>
      <c r="H107" s="172"/>
      <c r="I107" s="168"/>
    </row>
    <row r="108" spans="2:9" x14ac:dyDescent="0.2">
      <c r="B108" s="15"/>
      <c r="C108" s="8" t="s">
        <v>10</v>
      </c>
      <c r="D108" s="16"/>
      <c r="F108" s="16"/>
      <c r="G108" s="67"/>
      <c r="H108" s="173">
        <f t="shared" ref="H108:H112" si="24">+G108*D108*F108</f>
        <v>0</v>
      </c>
      <c r="I108" s="188"/>
    </row>
    <row r="109" spans="2:9" x14ac:dyDescent="0.2">
      <c r="B109" s="15"/>
      <c r="C109" s="8" t="s">
        <v>16</v>
      </c>
      <c r="D109" s="16"/>
      <c r="F109" s="16"/>
      <c r="G109" s="67"/>
      <c r="H109" s="173">
        <f t="shared" si="24"/>
        <v>0</v>
      </c>
      <c r="I109" s="188"/>
    </row>
    <row r="110" spans="2:9" x14ac:dyDescent="0.2">
      <c r="B110" s="15"/>
      <c r="C110" s="8" t="s">
        <v>92</v>
      </c>
      <c r="D110" s="16"/>
      <c r="F110" s="16"/>
      <c r="G110" s="67"/>
      <c r="H110" s="173">
        <f t="shared" si="24"/>
        <v>0</v>
      </c>
      <c r="I110" s="188"/>
    </row>
    <row r="111" spans="2:9" x14ac:dyDescent="0.2">
      <c r="B111" s="15"/>
      <c r="C111" s="8" t="s">
        <v>44</v>
      </c>
      <c r="D111" s="16"/>
      <c r="F111" s="16"/>
      <c r="G111" s="67"/>
      <c r="H111" s="173">
        <f t="shared" si="24"/>
        <v>0</v>
      </c>
      <c r="I111" s="188"/>
    </row>
    <row r="112" spans="2:9" x14ac:dyDescent="0.2">
      <c r="B112" s="15"/>
      <c r="C112" s="8" t="s">
        <v>9</v>
      </c>
      <c r="D112" s="16"/>
      <c r="F112" s="16"/>
      <c r="G112" s="67"/>
      <c r="H112" s="173">
        <f t="shared" si="24"/>
        <v>0</v>
      </c>
      <c r="I112" s="188"/>
    </row>
    <row r="113" spans="2:9" x14ac:dyDescent="0.2">
      <c r="B113" s="15"/>
      <c r="C113" s="8" t="s">
        <v>11</v>
      </c>
      <c r="D113" s="16"/>
      <c r="F113" s="16"/>
      <c r="G113" s="67"/>
      <c r="H113" s="173">
        <f t="shared" ref="H113" si="25">+G113*D113*F113</f>
        <v>0</v>
      </c>
      <c r="I113" s="188"/>
    </row>
    <row r="114" spans="2:9" x14ac:dyDescent="0.2">
      <c r="B114" s="15"/>
      <c r="D114" s="16"/>
      <c r="F114" s="16"/>
      <c r="G114" s="67"/>
      <c r="H114" s="173"/>
      <c r="I114" s="190"/>
    </row>
    <row r="115" spans="2:9" x14ac:dyDescent="0.2">
      <c r="B115" s="17"/>
      <c r="C115" s="39" t="s">
        <v>212</v>
      </c>
      <c r="D115" s="18"/>
      <c r="E115" s="19"/>
      <c r="F115" s="18"/>
      <c r="G115" s="65"/>
      <c r="H115" s="170">
        <f>SUM(H107:H114)</f>
        <v>0</v>
      </c>
      <c r="I115" s="170">
        <f>SUM(H115)</f>
        <v>0</v>
      </c>
    </row>
    <row r="116" spans="2:9" x14ac:dyDescent="0.2">
      <c r="B116" s="45" t="s">
        <v>21</v>
      </c>
      <c r="C116" s="46" t="s">
        <v>93</v>
      </c>
      <c r="D116" s="46"/>
      <c r="E116" s="47"/>
      <c r="F116" s="46"/>
      <c r="G116" s="59"/>
      <c r="H116" s="176">
        <f>+H96+H101+H106+H115</f>
        <v>0</v>
      </c>
      <c r="I116" s="189"/>
    </row>
    <row r="117" spans="2:9" x14ac:dyDescent="0.2">
      <c r="B117" s="33"/>
      <c r="C117" s="25"/>
      <c r="D117" s="25"/>
      <c r="E117" s="29"/>
      <c r="F117" s="25"/>
      <c r="G117" s="58"/>
      <c r="H117" s="177"/>
      <c r="I117" s="191"/>
    </row>
    <row r="118" spans="2:9" x14ac:dyDescent="0.2">
      <c r="B118" s="45" t="s">
        <v>27</v>
      </c>
      <c r="C118" s="52" t="s">
        <v>94</v>
      </c>
      <c r="D118" s="51"/>
      <c r="E118" s="50"/>
      <c r="F118" s="51"/>
      <c r="G118" s="61"/>
      <c r="H118" s="167"/>
      <c r="I118" s="186"/>
    </row>
    <row r="119" spans="2:9" x14ac:dyDescent="0.2">
      <c r="B119" s="33" t="s">
        <v>28</v>
      </c>
      <c r="C119" s="31" t="s">
        <v>95</v>
      </c>
      <c r="D119" s="22"/>
      <c r="F119" s="12"/>
      <c r="H119" s="172"/>
      <c r="I119" s="168"/>
    </row>
    <row r="120" spans="2:9" x14ac:dyDescent="0.2">
      <c r="B120" s="10"/>
      <c r="C120" s="15" t="s">
        <v>96</v>
      </c>
      <c r="D120" s="23"/>
      <c r="F120" s="16"/>
      <c r="H120" s="173">
        <f t="shared" ref="H120" si="26">+G120*D120*F120</f>
        <v>0</v>
      </c>
      <c r="I120" s="188"/>
    </row>
    <row r="121" spans="2:9" x14ac:dyDescent="0.2">
      <c r="B121" s="10"/>
      <c r="C121" s="15" t="s">
        <v>97</v>
      </c>
      <c r="D121" s="23"/>
      <c r="F121" s="16"/>
      <c r="H121" s="173">
        <f t="shared" ref="H121" si="27">+G121*D121*F121</f>
        <v>0</v>
      </c>
      <c r="I121" s="188"/>
    </row>
    <row r="122" spans="2:9" x14ac:dyDescent="0.2">
      <c r="B122" s="10"/>
      <c r="C122" s="15"/>
      <c r="D122" s="23"/>
      <c r="F122" s="16"/>
      <c r="H122" s="173"/>
      <c r="I122" s="188"/>
    </row>
    <row r="123" spans="2:9" x14ac:dyDescent="0.2">
      <c r="B123" s="10"/>
      <c r="C123" s="38" t="s">
        <v>213</v>
      </c>
      <c r="D123" s="23"/>
      <c r="F123" s="16"/>
      <c r="H123" s="174">
        <f>SUM(H119:H122)</f>
        <v>0</v>
      </c>
      <c r="I123" s="170">
        <f>SUM(H123)</f>
        <v>0</v>
      </c>
    </row>
    <row r="124" spans="2:9" x14ac:dyDescent="0.2">
      <c r="B124" s="31" t="s">
        <v>29</v>
      </c>
      <c r="C124" s="25" t="s">
        <v>98</v>
      </c>
      <c r="D124" s="12"/>
      <c r="E124" s="14"/>
      <c r="F124" s="12"/>
      <c r="G124" s="64"/>
      <c r="H124" s="172"/>
      <c r="I124" s="168"/>
    </row>
    <row r="125" spans="2:9" x14ac:dyDescent="0.2">
      <c r="B125" s="15"/>
      <c r="C125" s="8" t="s">
        <v>99</v>
      </c>
      <c r="D125" s="16"/>
      <c r="F125" s="16"/>
      <c r="G125" s="67"/>
      <c r="H125" s="173">
        <f t="shared" ref="H125:H128" si="28">+G125*D125*F125</f>
        <v>0</v>
      </c>
      <c r="I125" s="188"/>
    </row>
    <row r="126" spans="2:9" x14ac:dyDescent="0.2">
      <c r="B126" s="15"/>
      <c r="C126" s="8" t="s">
        <v>100</v>
      </c>
      <c r="D126" s="16"/>
      <c r="F126" s="16"/>
      <c r="G126" s="67"/>
      <c r="H126" s="173">
        <f t="shared" si="28"/>
        <v>0</v>
      </c>
      <c r="I126" s="188"/>
    </row>
    <row r="127" spans="2:9" x14ac:dyDescent="0.2">
      <c r="B127" s="15"/>
      <c r="C127" s="8" t="s">
        <v>101</v>
      </c>
      <c r="D127" s="16"/>
      <c r="F127" s="16"/>
      <c r="G127" s="67"/>
      <c r="H127" s="173">
        <f t="shared" si="28"/>
        <v>0</v>
      </c>
      <c r="I127" s="188"/>
    </row>
    <row r="128" spans="2:9" x14ac:dyDescent="0.2">
      <c r="B128" s="15"/>
      <c r="C128" s="8" t="s">
        <v>102</v>
      </c>
      <c r="D128" s="16"/>
      <c r="F128" s="16"/>
      <c r="G128" s="67"/>
      <c r="H128" s="173">
        <f t="shared" si="28"/>
        <v>0</v>
      </c>
      <c r="I128" s="188"/>
    </row>
    <row r="129" spans="2:9" x14ac:dyDescent="0.2">
      <c r="B129" s="15"/>
      <c r="C129" s="8" t="s">
        <v>103</v>
      </c>
      <c r="D129" s="16"/>
      <c r="F129" s="16"/>
      <c r="G129" s="67"/>
      <c r="H129" s="173">
        <f t="shared" ref="H129" si="29">+G129*D129*F129</f>
        <v>0</v>
      </c>
      <c r="I129" s="188"/>
    </row>
    <row r="130" spans="2:9" x14ac:dyDescent="0.2">
      <c r="B130" s="15"/>
      <c r="D130" s="16"/>
      <c r="F130" s="16"/>
      <c r="G130" s="67"/>
      <c r="H130" s="173"/>
      <c r="I130" s="188"/>
    </row>
    <row r="131" spans="2:9" x14ac:dyDescent="0.2">
      <c r="B131" s="17"/>
      <c r="C131" s="39" t="s">
        <v>214</v>
      </c>
      <c r="D131" s="18"/>
      <c r="E131" s="19"/>
      <c r="F131" s="18"/>
      <c r="G131" s="65"/>
      <c r="H131" s="174">
        <f>SUM(H124:H130)</f>
        <v>0</v>
      </c>
      <c r="I131" s="170">
        <f>SUM(H131)</f>
        <v>0</v>
      </c>
    </row>
    <row r="132" spans="2:9" x14ac:dyDescent="0.2">
      <c r="B132" s="31" t="s">
        <v>30</v>
      </c>
      <c r="C132" s="25" t="s">
        <v>104</v>
      </c>
      <c r="D132" s="12"/>
      <c r="E132" s="14"/>
      <c r="F132" s="12"/>
      <c r="G132" s="68"/>
      <c r="H132" s="175"/>
      <c r="I132" s="168"/>
    </row>
    <row r="133" spans="2:9" x14ac:dyDescent="0.2">
      <c r="B133" s="15"/>
      <c r="C133" s="8" t="s">
        <v>105</v>
      </c>
      <c r="D133" s="16"/>
      <c r="F133" s="16"/>
      <c r="G133" s="69"/>
      <c r="H133" s="169">
        <f t="shared" ref="H133:H144" si="30">+G133*D133*F133</f>
        <v>0</v>
      </c>
      <c r="I133" s="188"/>
    </row>
    <row r="134" spans="2:9" x14ac:dyDescent="0.2">
      <c r="B134" s="15"/>
      <c r="C134" s="8" t="s">
        <v>106</v>
      </c>
      <c r="D134" s="16"/>
      <c r="F134" s="16"/>
      <c r="G134" s="69"/>
      <c r="H134" s="169">
        <f t="shared" si="30"/>
        <v>0</v>
      </c>
      <c r="I134" s="188"/>
    </row>
    <row r="135" spans="2:9" x14ac:dyDescent="0.2">
      <c r="B135" s="15"/>
      <c r="C135" s="8" t="s">
        <v>107</v>
      </c>
      <c r="D135" s="16"/>
      <c r="F135" s="16"/>
      <c r="G135" s="69"/>
      <c r="H135" s="169">
        <f t="shared" si="30"/>
        <v>0</v>
      </c>
      <c r="I135" s="188"/>
    </row>
    <row r="136" spans="2:9" x14ac:dyDescent="0.2">
      <c r="B136" s="15"/>
      <c r="C136" s="8" t="s">
        <v>108</v>
      </c>
      <c r="D136" s="16"/>
      <c r="F136" s="16"/>
      <c r="G136" s="69"/>
      <c r="H136" s="169">
        <f t="shared" si="30"/>
        <v>0</v>
      </c>
      <c r="I136" s="188"/>
    </row>
    <row r="137" spans="2:9" x14ac:dyDescent="0.2">
      <c r="B137" s="15"/>
      <c r="C137" s="8" t="s">
        <v>109</v>
      </c>
      <c r="D137" s="16"/>
      <c r="F137" s="16"/>
      <c r="G137" s="69"/>
      <c r="H137" s="169">
        <f t="shared" si="30"/>
        <v>0</v>
      </c>
      <c r="I137" s="188"/>
    </row>
    <row r="138" spans="2:9" x14ac:dyDescent="0.2">
      <c r="B138" s="15"/>
      <c r="C138" s="8" t="s">
        <v>108</v>
      </c>
      <c r="D138" s="16"/>
      <c r="F138" s="16"/>
      <c r="G138" s="69"/>
      <c r="H138" s="169">
        <f t="shared" si="30"/>
        <v>0</v>
      </c>
      <c r="I138" s="188"/>
    </row>
    <row r="139" spans="2:9" x14ac:dyDescent="0.2">
      <c r="B139" s="15"/>
      <c r="C139" s="8" t="s">
        <v>110</v>
      </c>
      <c r="D139" s="16"/>
      <c r="F139" s="16"/>
      <c r="G139" s="69"/>
      <c r="H139" s="169">
        <f t="shared" si="30"/>
        <v>0</v>
      </c>
      <c r="I139" s="188"/>
    </row>
    <row r="140" spans="2:9" x14ac:dyDescent="0.2">
      <c r="B140" s="15"/>
      <c r="C140" s="8" t="s">
        <v>111</v>
      </c>
      <c r="D140" s="16"/>
      <c r="F140" s="16"/>
      <c r="G140" s="69"/>
      <c r="H140" s="169">
        <f t="shared" si="30"/>
        <v>0</v>
      </c>
      <c r="I140" s="188"/>
    </row>
    <row r="141" spans="2:9" x14ac:dyDescent="0.2">
      <c r="B141" s="15"/>
      <c r="C141" s="8" t="s">
        <v>112</v>
      </c>
      <c r="D141" s="16"/>
      <c r="F141" s="16"/>
      <c r="G141" s="69"/>
      <c r="H141" s="169">
        <f t="shared" si="30"/>
        <v>0</v>
      </c>
      <c r="I141" s="188"/>
    </row>
    <row r="142" spans="2:9" x14ac:dyDescent="0.2">
      <c r="B142" s="15"/>
      <c r="C142" s="8" t="s">
        <v>113</v>
      </c>
      <c r="D142" s="16"/>
      <c r="F142" s="16"/>
      <c r="G142" s="69"/>
      <c r="H142" s="169">
        <f t="shared" si="30"/>
        <v>0</v>
      </c>
      <c r="I142" s="188"/>
    </row>
    <row r="143" spans="2:9" x14ac:dyDescent="0.2">
      <c r="B143" s="15"/>
      <c r="C143" s="8" t="s">
        <v>114</v>
      </c>
      <c r="D143" s="16"/>
      <c r="F143" s="16"/>
      <c r="G143" s="69"/>
      <c r="H143" s="169">
        <f t="shared" si="30"/>
        <v>0</v>
      </c>
      <c r="I143" s="188"/>
    </row>
    <row r="144" spans="2:9" x14ac:dyDescent="0.2">
      <c r="B144" s="15"/>
      <c r="C144" s="8" t="s">
        <v>115</v>
      </c>
      <c r="D144" s="16"/>
      <c r="F144" s="16"/>
      <c r="G144" s="69"/>
      <c r="H144" s="169">
        <f t="shared" si="30"/>
        <v>0</v>
      </c>
      <c r="I144" s="188"/>
    </row>
    <row r="145" spans="2:9" x14ac:dyDescent="0.2">
      <c r="B145" s="15"/>
      <c r="C145" s="8" t="s">
        <v>116</v>
      </c>
      <c r="D145" s="16"/>
      <c r="F145" s="16"/>
      <c r="G145" s="69"/>
      <c r="H145" s="169">
        <f t="shared" ref="H145" si="31">+G145*D145*F145</f>
        <v>0</v>
      </c>
      <c r="I145" s="188"/>
    </row>
    <row r="146" spans="2:9" x14ac:dyDescent="0.2">
      <c r="B146" s="15"/>
      <c r="D146" s="16"/>
      <c r="F146" s="16"/>
      <c r="G146" s="69"/>
      <c r="H146" s="169"/>
      <c r="I146" s="188"/>
    </row>
    <row r="147" spans="2:9" x14ac:dyDescent="0.2">
      <c r="B147" s="17"/>
      <c r="C147" s="39" t="s">
        <v>215</v>
      </c>
      <c r="D147" s="18"/>
      <c r="E147" s="19"/>
      <c r="F147" s="18"/>
      <c r="G147" s="70"/>
      <c r="H147" s="170">
        <f>SUM(H132:H146)</f>
        <v>0</v>
      </c>
      <c r="I147" s="170">
        <f>SUM(H147)</f>
        <v>0</v>
      </c>
    </row>
    <row r="148" spans="2:9" x14ac:dyDescent="0.2">
      <c r="B148" s="31" t="s">
        <v>31</v>
      </c>
      <c r="C148" s="25" t="s">
        <v>117</v>
      </c>
      <c r="D148" s="12"/>
      <c r="E148" s="14"/>
      <c r="F148" s="12"/>
      <c r="G148" s="64"/>
      <c r="H148" s="172"/>
      <c r="I148" s="168"/>
    </row>
    <row r="149" spans="2:9" x14ac:dyDescent="0.2">
      <c r="B149" s="37"/>
      <c r="C149" s="25" t="s">
        <v>118</v>
      </c>
      <c r="D149" s="16"/>
      <c r="F149" s="16"/>
      <c r="G149" s="67"/>
      <c r="H149" s="173">
        <f t="shared" ref="H149" si="32">+G149*D149*F149</f>
        <v>0</v>
      </c>
      <c r="I149" s="188"/>
    </row>
    <row r="150" spans="2:9" x14ac:dyDescent="0.2">
      <c r="B150" s="37"/>
      <c r="C150" s="8" t="s">
        <v>119</v>
      </c>
      <c r="D150" s="16"/>
      <c r="F150" s="16"/>
      <c r="G150" s="67"/>
      <c r="H150" s="173">
        <f t="shared" ref="H150" si="33">+G150*D150*F150</f>
        <v>0</v>
      </c>
      <c r="I150" s="188"/>
    </row>
    <row r="151" spans="2:9" x14ac:dyDescent="0.2">
      <c r="B151" s="15"/>
      <c r="D151" s="16"/>
      <c r="F151" s="16"/>
      <c r="G151" s="67"/>
      <c r="H151" s="173"/>
      <c r="I151" s="190"/>
    </row>
    <row r="152" spans="2:9" x14ac:dyDescent="0.2">
      <c r="B152" s="17"/>
      <c r="C152" s="39" t="s">
        <v>216</v>
      </c>
      <c r="D152" s="18"/>
      <c r="E152" s="19"/>
      <c r="F152" s="18"/>
      <c r="G152" s="65"/>
      <c r="H152" s="170">
        <f>SUM(H148:H151)</f>
        <v>0</v>
      </c>
      <c r="I152" s="170">
        <f>SUM(H152)</f>
        <v>0</v>
      </c>
    </row>
    <row r="153" spans="2:9" x14ac:dyDescent="0.2">
      <c r="B153" s="31" t="s">
        <v>32</v>
      </c>
      <c r="C153" s="25" t="s">
        <v>120</v>
      </c>
      <c r="D153" s="12"/>
      <c r="E153" s="14"/>
      <c r="F153" s="12"/>
      <c r="G153" s="68"/>
      <c r="H153" s="175"/>
      <c r="I153" s="168"/>
    </row>
    <row r="154" spans="2:9" x14ac:dyDescent="0.2">
      <c r="B154" s="15"/>
      <c r="C154" s="8" t="s">
        <v>121</v>
      </c>
      <c r="D154" s="16"/>
      <c r="F154" s="16"/>
      <c r="G154" s="69"/>
      <c r="H154" s="169">
        <f t="shared" ref="H154" si="34">+G154*D154*F154</f>
        <v>0</v>
      </c>
      <c r="I154" s="188"/>
    </row>
    <row r="155" spans="2:9" x14ac:dyDescent="0.2">
      <c r="B155" s="15"/>
      <c r="C155" s="8" t="s">
        <v>122</v>
      </c>
      <c r="D155" s="16"/>
      <c r="F155" s="16"/>
      <c r="G155" s="69"/>
      <c r="H155" s="169">
        <f t="shared" ref="H155" si="35">+G155*D155*F155</f>
        <v>0</v>
      </c>
      <c r="I155" s="188"/>
    </row>
    <row r="156" spans="2:9" x14ac:dyDescent="0.2">
      <c r="B156" s="15"/>
      <c r="D156" s="16"/>
      <c r="F156" s="16"/>
      <c r="G156" s="69"/>
      <c r="H156" s="169"/>
      <c r="I156" s="188"/>
    </row>
    <row r="157" spans="2:9" x14ac:dyDescent="0.2">
      <c r="B157" s="17"/>
      <c r="C157" s="39" t="s">
        <v>217</v>
      </c>
      <c r="D157" s="18"/>
      <c r="E157" s="19"/>
      <c r="F157" s="18"/>
      <c r="G157" s="70"/>
      <c r="H157" s="170">
        <f>SUM(H153:H156)</f>
        <v>0</v>
      </c>
      <c r="I157" s="170">
        <f>SUM(H157)</f>
        <v>0</v>
      </c>
    </row>
    <row r="158" spans="2:9" x14ac:dyDescent="0.2">
      <c r="B158" s="31" t="s">
        <v>33</v>
      </c>
      <c r="C158" s="30" t="s">
        <v>91</v>
      </c>
      <c r="D158" s="12"/>
      <c r="E158" s="14"/>
      <c r="F158" s="12"/>
      <c r="G158" s="64"/>
      <c r="H158" s="172"/>
      <c r="I158" s="168"/>
    </row>
    <row r="159" spans="2:9" x14ac:dyDescent="0.2">
      <c r="B159" s="15"/>
      <c r="C159" s="8" t="s">
        <v>10</v>
      </c>
      <c r="D159" s="16"/>
      <c r="F159" s="16"/>
      <c r="G159" s="67"/>
      <c r="H159" s="173">
        <f t="shared" ref="H159:H164" si="36">+G159*D159*F159</f>
        <v>0</v>
      </c>
      <c r="I159" s="188"/>
    </row>
    <row r="160" spans="2:9" x14ac:dyDescent="0.2">
      <c r="B160" s="15"/>
      <c r="C160" s="8" t="s">
        <v>16</v>
      </c>
      <c r="D160" s="16"/>
      <c r="F160" s="16"/>
      <c r="G160" s="67"/>
      <c r="H160" s="173">
        <f t="shared" si="36"/>
        <v>0</v>
      </c>
      <c r="I160" s="188"/>
    </row>
    <row r="161" spans="2:9" x14ac:dyDescent="0.2">
      <c r="B161" s="15"/>
      <c r="C161" s="8" t="s">
        <v>92</v>
      </c>
      <c r="D161" s="16"/>
      <c r="F161" s="16"/>
      <c r="G161" s="67"/>
      <c r="H161" s="173">
        <f t="shared" si="36"/>
        <v>0</v>
      </c>
      <c r="I161" s="188"/>
    </row>
    <row r="162" spans="2:9" x14ac:dyDescent="0.2">
      <c r="B162" s="15"/>
      <c r="C162" s="8" t="s">
        <v>9</v>
      </c>
      <c r="D162" s="16"/>
      <c r="F162" s="16"/>
      <c r="G162" s="67"/>
      <c r="H162" s="173">
        <f t="shared" si="36"/>
        <v>0</v>
      </c>
      <c r="I162" s="188"/>
    </row>
    <row r="163" spans="2:9" x14ac:dyDescent="0.2">
      <c r="B163" s="15"/>
      <c r="C163" s="8" t="s">
        <v>44</v>
      </c>
      <c r="D163" s="16"/>
      <c r="F163" s="16"/>
      <c r="G163" s="67"/>
      <c r="H163" s="173">
        <f t="shared" si="36"/>
        <v>0</v>
      </c>
      <c r="I163" s="188"/>
    </row>
    <row r="164" spans="2:9" x14ac:dyDescent="0.2">
      <c r="B164" s="15"/>
      <c r="C164" s="8" t="s">
        <v>11</v>
      </c>
      <c r="D164" s="16"/>
      <c r="F164" s="16"/>
      <c r="G164" s="67"/>
      <c r="H164" s="173">
        <f t="shared" si="36"/>
        <v>0</v>
      </c>
      <c r="I164" s="188"/>
    </row>
    <row r="165" spans="2:9" x14ac:dyDescent="0.2">
      <c r="B165" s="15"/>
      <c r="C165" s="8" t="s">
        <v>55</v>
      </c>
      <c r="D165" s="16"/>
      <c r="F165" s="16"/>
      <c r="G165" s="67"/>
      <c r="H165" s="173">
        <f t="shared" ref="H165" si="37">+G165*D165*F165</f>
        <v>0</v>
      </c>
      <c r="I165" s="188"/>
    </row>
    <row r="166" spans="2:9" x14ac:dyDescent="0.2">
      <c r="B166" s="15"/>
      <c r="D166" s="16"/>
      <c r="F166" s="16"/>
      <c r="G166" s="67"/>
      <c r="H166" s="173"/>
      <c r="I166" s="190"/>
    </row>
    <row r="167" spans="2:9" x14ac:dyDescent="0.2">
      <c r="B167" s="17"/>
      <c r="C167" s="39" t="s">
        <v>212</v>
      </c>
      <c r="D167" s="18"/>
      <c r="E167" s="19"/>
      <c r="F167" s="18"/>
      <c r="G167" s="65"/>
      <c r="H167" s="170">
        <f>SUM(H158:H166)</f>
        <v>0</v>
      </c>
      <c r="I167" s="170">
        <f>SUM(H167)</f>
        <v>0</v>
      </c>
    </row>
    <row r="168" spans="2:9" x14ac:dyDescent="0.2">
      <c r="B168" s="45" t="s">
        <v>27</v>
      </c>
      <c r="C168" s="48" t="s">
        <v>132</v>
      </c>
      <c r="D168" s="48"/>
      <c r="E168" s="49"/>
      <c r="F168" s="48"/>
      <c r="G168" s="60"/>
      <c r="H168" s="178">
        <f>+H123+H131+H147+H152+H157+H167</f>
        <v>0</v>
      </c>
      <c r="I168" s="185"/>
    </row>
    <row r="169" spans="2:9" ht="13.5" thickBot="1" x14ac:dyDescent="0.25">
      <c r="B169" s="33"/>
      <c r="C169" s="25"/>
      <c r="D169" s="25"/>
      <c r="E169" s="29"/>
      <c r="F169" s="25"/>
      <c r="G169" s="58"/>
      <c r="H169" s="177"/>
      <c r="I169" s="191"/>
    </row>
    <row r="170" spans="2:9" ht="13.5" thickBot="1" x14ac:dyDescent="0.25">
      <c r="B170" s="104" t="s">
        <v>123</v>
      </c>
      <c r="C170" s="27"/>
      <c r="D170" s="27"/>
      <c r="E170" s="28"/>
      <c r="F170" s="27"/>
      <c r="G170" s="71"/>
      <c r="H170" s="179">
        <f>+H33+H62+H89+H116+H168</f>
        <v>0</v>
      </c>
      <c r="I170" s="179"/>
    </row>
    <row r="171" spans="2:9" x14ac:dyDescent="0.2">
      <c r="B171" s="10"/>
      <c r="I171" s="185"/>
    </row>
    <row r="172" spans="2:9" x14ac:dyDescent="0.2">
      <c r="B172" s="53" t="s">
        <v>34</v>
      </c>
      <c r="C172" s="45" t="s">
        <v>124</v>
      </c>
      <c r="D172" s="54"/>
      <c r="E172" s="55"/>
      <c r="F172" s="54"/>
      <c r="G172" s="72"/>
      <c r="H172" s="180"/>
      <c r="I172" s="192"/>
    </row>
    <row r="173" spans="2:9" x14ac:dyDescent="0.2">
      <c r="B173" s="32" t="s">
        <v>35</v>
      </c>
      <c r="C173" s="31" t="s">
        <v>125</v>
      </c>
      <c r="D173" s="12"/>
      <c r="E173" s="13"/>
      <c r="F173" s="20"/>
      <c r="G173" s="62"/>
      <c r="H173" s="168"/>
      <c r="I173" s="168"/>
    </row>
    <row r="174" spans="2:9" x14ac:dyDescent="0.2">
      <c r="B174" s="10"/>
      <c r="C174" s="15" t="s">
        <v>126</v>
      </c>
      <c r="D174" s="16"/>
      <c r="F174" s="42"/>
      <c r="G174" s="63"/>
      <c r="H174" s="169">
        <f t="shared" ref="H174:H178" si="38">+G174*D174*F174</f>
        <v>0</v>
      </c>
      <c r="I174" s="188"/>
    </row>
    <row r="175" spans="2:9" x14ac:dyDescent="0.2">
      <c r="B175" s="10"/>
      <c r="C175" s="15" t="s">
        <v>127</v>
      </c>
      <c r="D175" s="16"/>
      <c r="F175" s="42"/>
      <c r="G175" s="63"/>
      <c r="H175" s="169">
        <f t="shared" si="38"/>
        <v>0</v>
      </c>
      <c r="I175" s="188"/>
    </row>
    <row r="176" spans="2:9" x14ac:dyDescent="0.2">
      <c r="B176" s="10"/>
      <c r="C176" s="15" t="s">
        <v>128</v>
      </c>
      <c r="D176" s="16"/>
      <c r="F176" s="42"/>
      <c r="G176" s="63"/>
      <c r="H176" s="169">
        <f t="shared" si="38"/>
        <v>0</v>
      </c>
      <c r="I176" s="188"/>
    </row>
    <row r="177" spans="2:9" x14ac:dyDescent="0.2">
      <c r="B177" s="10"/>
      <c r="C177" s="15" t="s">
        <v>129</v>
      </c>
      <c r="D177" s="16"/>
      <c r="F177" s="42"/>
      <c r="G177" s="63"/>
      <c r="H177" s="169">
        <f t="shared" si="38"/>
        <v>0</v>
      </c>
      <c r="I177" s="188"/>
    </row>
    <row r="178" spans="2:9" x14ac:dyDescent="0.2">
      <c r="B178" s="10"/>
      <c r="C178" s="15" t="s">
        <v>130</v>
      </c>
      <c r="D178" s="16"/>
      <c r="F178" s="42"/>
      <c r="G178" s="63"/>
      <c r="H178" s="169">
        <f t="shared" si="38"/>
        <v>0</v>
      </c>
      <c r="I178" s="188"/>
    </row>
    <row r="179" spans="2:9" x14ac:dyDescent="0.2">
      <c r="B179" s="10"/>
      <c r="C179" s="15" t="s">
        <v>131</v>
      </c>
      <c r="D179" s="16"/>
      <c r="F179" s="42"/>
      <c r="G179" s="63"/>
      <c r="H179" s="169">
        <f t="shared" ref="H179" si="39">+G179*D179*F179</f>
        <v>0</v>
      </c>
      <c r="I179" s="188"/>
    </row>
    <row r="180" spans="2:9" x14ac:dyDescent="0.2">
      <c r="B180" s="10"/>
      <c r="C180" s="15"/>
      <c r="D180" s="16"/>
      <c r="E180" s="16"/>
      <c r="F180" s="42"/>
      <c r="G180" s="63"/>
      <c r="H180" s="169"/>
      <c r="I180" s="188"/>
    </row>
    <row r="181" spans="2:9" x14ac:dyDescent="0.2">
      <c r="B181" s="21"/>
      <c r="C181" s="38" t="s">
        <v>218</v>
      </c>
      <c r="D181" s="18"/>
      <c r="E181" s="18"/>
      <c r="F181" s="43"/>
      <c r="G181" s="66"/>
      <c r="H181" s="170">
        <f>SUM(H173:H180)</f>
        <v>0</v>
      </c>
      <c r="I181" s="170">
        <f>SUM(H181)</f>
        <v>0</v>
      </c>
    </row>
    <row r="182" spans="2:9" x14ac:dyDescent="0.2">
      <c r="B182" s="53" t="s">
        <v>34</v>
      </c>
      <c r="C182" s="48" t="s">
        <v>132</v>
      </c>
      <c r="D182" s="48"/>
      <c r="E182" s="49"/>
      <c r="F182" s="48"/>
      <c r="G182" s="60"/>
      <c r="H182" s="178">
        <f>+H181</f>
        <v>0</v>
      </c>
      <c r="I182" s="189"/>
    </row>
    <row r="183" spans="2:9" x14ac:dyDescent="0.2">
      <c r="B183" s="10"/>
      <c r="D183" s="23"/>
      <c r="F183" s="16"/>
      <c r="I183" s="185"/>
    </row>
    <row r="184" spans="2:9" x14ac:dyDescent="0.2">
      <c r="B184" s="45" t="s">
        <v>38</v>
      </c>
      <c r="C184" s="46" t="s">
        <v>133</v>
      </c>
      <c r="D184" s="51"/>
      <c r="E184" s="50"/>
      <c r="F184" s="51"/>
      <c r="G184" s="61"/>
      <c r="H184" s="167"/>
      <c r="I184" s="186"/>
    </row>
    <row r="185" spans="2:9" x14ac:dyDescent="0.2">
      <c r="B185" s="37" t="s">
        <v>39</v>
      </c>
      <c r="C185" s="25" t="s">
        <v>134</v>
      </c>
      <c r="D185" s="15"/>
      <c r="F185" s="15"/>
      <c r="H185" s="181"/>
      <c r="I185" s="168"/>
    </row>
    <row r="186" spans="2:9" x14ac:dyDescent="0.2">
      <c r="B186" s="15"/>
      <c r="C186" s="8" t="s">
        <v>135</v>
      </c>
      <c r="D186" s="16"/>
      <c r="F186" s="16"/>
      <c r="G186" s="67"/>
      <c r="H186" s="173">
        <f t="shared" ref="H186:H188" si="40">+G186*D186*F186</f>
        <v>0</v>
      </c>
      <c r="I186" s="188"/>
    </row>
    <row r="187" spans="2:9" x14ac:dyDescent="0.2">
      <c r="B187" s="15"/>
      <c r="C187" s="8" t="s">
        <v>136</v>
      </c>
      <c r="D187" s="16"/>
      <c r="F187" s="16"/>
      <c r="G187" s="67"/>
      <c r="H187" s="173">
        <f t="shared" si="40"/>
        <v>0</v>
      </c>
      <c r="I187" s="188"/>
    </row>
    <row r="188" spans="2:9" x14ac:dyDescent="0.2">
      <c r="B188" s="15"/>
      <c r="C188" s="8" t="s">
        <v>137</v>
      </c>
      <c r="D188" s="16"/>
      <c r="F188" s="16"/>
      <c r="G188" s="67"/>
      <c r="H188" s="173">
        <f t="shared" si="40"/>
        <v>0</v>
      </c>
      <c r="I188" s="188"/>
    </row>
    <row r="189" spans="2:9" x14ac:dyDescent="0.2">
      <c r="B189" s="15"/>
      <c r="D189" s="16"/>
      <c r="F189" s="16"/>
      <c r="G189" s="67"/>
      <c r="H189" s="173"/>
      <c r="I189" s="188"/>
    </row>
    <row r="190" spans="2:9" x14ac:dyDescent="0.2">
      <c r="B190" s="17"/>
      <c r="C190" s="39" t="s">
        <v>220</v>
      </c>
      <c r="D190" s="18"/>
      <c r="E190" s="19"/>
      <c r="F190" s="18"/>
      <c r="G190" s="65"/>
      <c r="H190" s="174">
        <f>SUM(H185:H189)</f>
        <v>0</v>
      </c>
      <c r="I190" s="170">
        <f>SUM(H190)</f>
        <v>0</v>
      </c>
    </row>
    <row r="191" spans="2:9" x14ac:dyDescent="0.2">
      <c r="B191" s="31" t="s">
        <v>40</v>
      </c>
      <c r="C191" s="30" t="s">
        <v>138</v>
      </c>
      <c r="D191" s="12"/>
      <c r="E191" s="14"/>
      <c r="F191" s="12"/>
      <c r="G191" s="64"/>
      <c r="H191" s="172"/>
      <c r="I191" s="168"/>
    </row>
    <row r="192" spans="2:9" x14ac:dyDescent="0.2">
      <c r="B192" s="15"/>
      <c r="C192" s="8" t="s">
        <v>139</v>
      </c>
      <c r="D192" s="16"/>
      <c r="F192" s="16"/>
      <c r="G192" s="67"/>
      <c r="H192" s="173">
        <f t="shared" ref="H192:H194" si="41">+G192*D192*F192</f>
        <v>0</v>
      </c>
      <c r="I192" s="188"/>
    </row>
    <row r="193" spans="2:9" x14ac:dyDescent="0.2">
      <c r="B193" s="15"/>
      <c r="C193" s="8" t="s">
        <v>17</v>
      </c>
      <c r="D193" s="16"/>
      <c r="F193" s="16"/>
      <c r="G193" s="67"/>
      <c r="H193" s="173">
        <f t="shared" si="41"/>
        <v>0</v>
      </c>
      <c r="I193" s="188"/>
    </row>
    <row r="194" spans="2:9" x14ac:dyDescent="0.2">
      <c r="B194" s="15"/>
      <c r="C194" s="8" t="s">
        <v>140</v>
      </c>
      <c r="D194" s="16"/>
      <c r="F194" s="16"/>
      <c r="G194" s="67"/>
      <c r="H194" s="173">
        <f t="shared" si="41"/>
        <v>0</v>
      </c>
      <c r="I194" s="188"/>
    </row>
    <row r="195" spans="2:9" x14ac:dyDescent="0.2">
      <c r="B195" s="15"/>
      <c r="D195" s="16"/>
      <c r="F195" s="16"/>
      <c r="G195" s="67"/>
      <c r="H195" s="173"/>
      <c r="I195" s="190"/>
    </row>
    <row r="196" spans="2:9" x14ac:dyDescent="0.2">
      <c r="B196" s="17"/>
      <c r="C196" s="39" t="s">
        <v>219</v>
      </c>
      <c r="D196" s="18"/>
      <c r="E196" s="19"/>
      <c r="F196" s="18"/>
      <c r="G196" s="65"/>
      <c r="H196" s="170">
        <f>SUM(H191:H195)</f>
        <v>0</v>
      </c>
      <c r="I196" s="170">
        <f>SUM(H196)</f>
        <v>0</v>
      </c>
    </row>
    <row r="197" spans="2:9" x14ac:dyDescent="0.2">
      <c r="B197" s="45" t="s">
        <v>38</v>
      </c>
      <c r="C197" s="46" t="s">
        <v>175</v>
      </c>
      <c r="D197" s="46"/>
      <c r="E197" s="47"/>
      <c r="F197" s="46"/>
      <c r="G197" s="59"/>
      <c r="H197" s="178">
        <f>+H190+H196</f>
        <v>0</v>
      </c>
      <c r="I197" s="189"/>
    </row>
    <row r="198" spans="2:9" x14ac:dyDescent="0.2">
      <c r="B198" s="10"/>
      <c r="I198" s="185"/>
    </row>
    <row r="199" spans="2:9" x14ac:dyDescent="0.2">
      <c r="B199" s="45" t="s">
        <v>41</v>
      </c>
      <c r="C199" s="46" t="s">
        <v>141</v>
      </c>
      <c r="D199" s="51"/>
      <c r="E199" s="50"/>
      <c r="F199" s="51"/>
      <c r="G199" s="61"/>
      <c r="H199" s="167"/>
      <c r="I199" s="186"/>
    </row>
    <row r="200" spans="2:9" x14ac:dyDescent="0.2">
      <c r="B200" s="37" t="s">
        <v>42</v>
      </c>
      <c r="C200" s="25" t="s">
        <v>142</v>
      </c>
      <c r="D200" s="12"/>
      <c r="F200" s="12"/>
      <c r="H200" s="172"/>
      <c r="I200" s="168"/>
    </row>
    <row r="201" spans="2:9" x14ac:dyDescent="0.2">
      <c r="B201" s="15"/>
      <c r="C201" s="8" t="s">
        <v>143</v>
      </c>
      <c r="D201" s="16"/>
      <c r="F201" s="16"/>
      <c r="H201" s="173">
        <f t="shared" ref="H201" si="42">+G201*D201*F201</f>
        <v>0</v>
      </c>
      <c r="I201" s="188"/>
    </row>
    <row r="202" spans="2:9" x14ac:dyDescent="0.2">
      <c r="B202" s="15"/>
      <c r="D202" s="16"/>
      <c r="F202" s="16"/>
      <c r="H202" s="173"/>
      <c r="I202" s="188"/>
    </row>
    <row r="203" spans="2:9" x14ac:dyDescent="0.2">
      <c r="B203" s="37"/>
      <c r="C203" s="40" t="s">
        <v>144</v>
      </c>
      <c r="D203" s="16"/>
      <c r="F203" s="16"/>
      <c r="H203" s="174">
        <f>SUM(H200:H202)</f>
        <v>0</v>
      </c>
      <c r="I203" s="170">
        <f>SUM(H203)</f>
        <v>0</v>
      </c>
    </row>
    <row r="204" spans="2:9" x14ac:dyDescent="0.2">
      <c r="B204" s="32" t="s">
        <v>43</v>
      </c>
      <c r="C204" s="31" t="s">
        <v>145</v>
      </c>
      <c r="D204" s="22"/>
      <c r="E204" s="14"/>
      <c r="F204" s="12"/>
      <c r="G204" s="64"/>
      <c r="H204" s="172"/>
      <c r="I204" s="168"/>
    </row>
    <row r="205" spans="2:9" x14ac:dyDescent="0.2">
      <c r="B205" s="10"/>
      <c r="C205" s="34" t="s">
        <v>146</v>
      </c>
      <c r="D205" s="23"/>
      <c r="F205" s="16"/>
      <c r="G205" s="67"/>
      <c r="H205" s="173">
        <f t="shared" ref="H205:H211" si="43">+G205*D205*F205</f>
        <v>0</v>
      </c>
      <c r="I205" s="188"/>
    </row>
    <row r="206" spans="2:9" x14ac:dyDescent="0.2">
      <c r="B206" s="10"/>
      <c r="C206" s="34" t="s">
        <v>147</v>
      </c>
      <c r="D206" s="23"/>
      <c r="F206" s="16"/>
      <c r="G206" s="67"/>
      <c r="H206" s="173">
        <f t="shared" si="43"/>
        <v>0</v>
      </c>
      <c r="I206" s="188"/>
    </row>
    <row r="207" spans="2:9" x14ac:dyDescent="0.2">
      <c r="B207" s="10"/>
      <c r="C207" s="34" t="s">
        <v>148</v>
      </c>
      <c r="D207" s="23"/>
      <c r="F207" s="16"/>
      <c r="G207" s="67"/>
      <c r="H207" s="173">
        <f t="shared" si="43"/>
        <v>0</v>
      </c>
      <c r="I207" s="188"/>
    </row>
    <row r="208" spans="2:9" x14ac:dyDescent="0.2">
      <c r="B208" s="10"/>
      <c r="C208" s="34" t="s">
        <v>149</v>
      </c>
      <c r="D208" s="23"/>
      <c r="F208" s="16"/>
      <c r="G208" s="67"/>
      <c r="H208" s="173">
        <f t="shared" si="43"/>
        <v>0</v>
      </c>
      <c r="I208" s="188"/>
    </row>
    <row r="209" spans="2:9" x14ac:dyDescent="0.2">
      <c r="B209" s="10"/>
      <c r="C209" s="34" t="s">
        <v>150</v>
      </c>
      <c r="D209" s="23"/>
      <c r="F209" s="16"/>
      <c r="G209" s="67"/>
      <c r="H209" s="173">
        <f t="shared" si="43"/>
        <v>0</v>
      </c>
      <c r="I209" s="188"/>
    </row>
    <row r="210" spans="2:9" x14ac:dyDescent="0.2">
      <c r="B210" s="10"/>
      <c r="C210" s="34" t="s">
        <v>151</v>
      </c>
      <c r="D210" s="23"/>
      <c r="F210" s="16"/>
      <c r="G210" s="67"/>
      <c r="H210" s="173">
        <f t="shared" si="43"/>
        <v>0</v>
      </c>
      <c r="I210" s="188"/>
    </row>
    <row r="211" spans="2:9" x14ac:dyDescent="0.2">
      <c r="B211" s="10"/>
      <c r="C211" s="34" t="s">
        <v>152</v>
      </c>
      <c r="D211" s="23"/>
      <c r="F211" s="16"/>
      <c r="G211" s="67"/>
      <c r="H211" s="173">
        <f t="shared" si="43"/>
        <v>0</v>
      </c>
      <c r="I211" s="188"/>
    </row>
    <row r="212" spans="2:9" x14ac:dyDescent="0.2">
      <c r="B212" s="10"/>
      <c r="C212" s="34" t="s">
        <v>153</v>
      </c>
      <c r="D212" s="23"/>
      <c r="F212" s="16"/>
      <c r="G212" s="67"/>
      <c r="H212" s="173">
        <f t="shared" ref="H212" si="44">+G212*D212*F212</f>
        <v>0</v>
      </c>
      <c r="I212" s="188"/>
    </row>
    <row r="213" spans="2:9" ht="13.5" customHeight="1" x14ac:dyDescent="0.2">
      <c r="B213" s="10"/>
      <c r="C213" s="34"/>
      <c r="D213" s="23"/>
      <c r="F213" s="16"/>
      <c r="G213" s="67"/>
      <c r="H213" s="173"/>
      <c r="I213" s="190"/>
    </row>
    <row r="214" spans="2:9" x14ac:dyDescent="0.2">
      <c r="B214" s="41"/>
      <c r="C214" s="38" t="s">
        <v>154</v>
      </c>
      <c r="D214" s="24"/>
      <c r="E214" s="19"/>
      <c r="F214" s="18"/>
      <c r="G214" s="65"/>
      <c r="H214" s="170">
        <f>SUM(H204:H213)</f>
        <v>0</v>
      </c>
      <c r="I214" s="170">
        <f>SUM(H214)</f>
        <v>0</v>
      </c>
    </row>
    <row r="215" spans="2:9" x14ac:dyDescent="0.2">
      <c r="B215" s="31" t="s">
        <v>237</v>
      </c>
      <c r="C215" s="30" t="s">
        <v>155</v>
      </c>
      <c r="D215" s="12"/>
      <c r="E215" s="14"/>
      <c r="F215" s="12"/>
      <c r="G215" s="68"/>
      <c r="H215" s="175"/>
      <c r="I215" s="168"/>
    </row>
    <row r="216" spans="2:9" x14ac:dyDescent="0.2">
      <c r="B216" s="15"/>
      <c r="C216" s="8" t="s">
        <v>156</v>
      </c>
      <c r="D216" s="16"/>
      <c r="F216" s="16"/>
      <c r="G216" s="69"/>
      <c r="H216" s="169">
        <f t="shared" ref="H216:H218" si="45">+G216*D216*F216</f>
        <v>0</v>
      </c>
      <c r="I216" s="188"/>
    </row>
    <row r="217" spans="2:9" x14ac:dyDescent="0.2">
      <c r="B217" s="15"/>
      <c r="C217" s="8" t="s">
        <v>157</v>
      </c>
      <c r="D217" s="16"/>
      <c r="F217" s="16"/>
      <c r="G217" s="69"/>
      <c r="H217" s="169">
        <f t="shared" si="45"/>
        <v>0</v>
      </c>
      <c r="I217" s="188"/>
    </row>
    <row r="218" spans="2:9" x14ac:dyDescent="0.2">
      <c r="B218" s="15"/>
      <c r="C218" s="8" t="s">
        <v>158</v>
      </c>
      <c r="D218" s="16"/>
      <c r="F218" s="16"/>
      <c r="G218" s="69"/>
      <c r="H218" s="169">
        <f t="shared" si="45"/>
        <v>0</v>
      </c>
      <c r="I218" s="188"/>
    </row>
    <row r="219" spans="2:9" x14ac:dyDescent="0.2">
      <c r="B219" s="15"/>
      <c r="C219" s="8" t="s">
        <v>159</v>
      </c>
      <c r="D219" s="16"/>
      <c r="F219" s="16"/>
      <c r="G219" s="69"/>
      <c r="H219" s="169">
        <f t="shared" ref="H219" si="46">+G219*D219*F219</f>
        <v>0</v>
      </c>
      <c r="I219" s="188"/>
    </row>
    <row r="220" spans="2:9" x14ac:dyDescent="0.2">
      <c r="B220" s="15"/>
      <c r="D220" s="16"/>
      <c r="F220" s="16"/>
      <c r="G220" s="69"/>
      <c r="H220" s="169"/>
      <c r="I220" s="188"/>
    </row>
    <row r="221" spans="2:9" x14ac:dyDescent="0.2">
      <c r="B221" s="17"/>
      <c r="C221" s="39" t="s">
        <v>160</v>
      </c>
      <c r="D221" s="18"/>
      <c r="E221" s="19"/>
      <c r="F221" s="18"/>
      <c r="G221" s="70"/>
      <c r="H221" s="170">
        <f>SUM(H215:H220)</f>
        <v>0</v>
      </c>
      <c r="I221" s="170">
        <f>SUM(H221)</f>
        <v>0</v>
      </c>
    </row>
    <row r="222" spans="2:9" x14ac:dyDescent="0.2">
      <c r="B222" s="45" t="s">
        <v>41</v>
      </c>
      <c r="C222" s="46" t="s">
        <v>161</v>
      </c>
      <c r="D222" s="46"/>
      <c r="E222" s="47"/>
      <c r="F222" s="46"/>
      <c r="G222" s="59"/>
      <c r="H222" s="178">
        <f>+H203+H214+H221</f>
        <v>0</v>
      </c>
      <c r="I222" s="177"/>
    </row>
    <row r="223" spans="2:9" ht="13.5" thickBot="1" x14ac:dyDescent="0.25">
      <c r="B223" s="10"/>
    </row>
    <row r="224" spans="2:9" ht="13.5" thickBot="1" x14ac:dyDescent="0.25">
      <c r="B224" s="26" t="s">
        <v>162</v>
      </c>
      <c r="C224" s="27"/>
      <c r="D224" s="27"/>
      <c r="E224" s="28"/>
      <c r="F224" s="27"/>
      <c r="G224" s="71"/>
      <c r="H224" s="179">
        <f>+H182+H197+H222</f>
        <v>0</v>
      </c>
      <c r="I224" s="193"/>
    </row>
    <row r="228" spans="2:9" x14ac:dyDescent="0.2">
      <c r="B228" s="226" t="s">
        <v>123</v>
      </c>
      <c r="C228" s="226"/>
      <c r="D228" s="11"/>
      <c r="E228" s="74"/>
      <c r="F228" s="11"/>
      <c r="G228" s="73"/>
      <c r="H228" s="182">
        <f>H170</f>
        <v>0</v>
      </c>
    </row>
    <row r="229" spans="2:9" x14ac:dyDescent="0.2">
      <c r="B229" s="226" t="s">
        <v>163</v>
      </c>
      <c r="C229" s="226"/>
      <c r="D229" s="11"/>
      <c r="E229" s="74"/>
      <c r="F229" s="11"/>
      <c r="G229" s="73"/>
      <c r="H229" s="182">
        <f>H224</f>
        <v>0</v>
      </c>
    </row>
    <row r="230" spans="2:9" x14ac:dyDescent="0.2">
      <c r="B230" s="9"/>
      <c r="C230" s="9"/>
    </row>
    <row r="231" spans="2:9" ht="13.5" thickBot="1" x14ac:dyDescent="0.25"/>
    <row r="232" spans="2:9" ht="15.75" thickBot="1" x14ac:dyDescent="0.3">
      <c r="B232" s="223" t="s">
        <v>176</v>
      </c>
      <c r="C232" s="224"/>
      <c r="D232" s="224"/>
      <c r="E232" s="224"/>
      <c r="F232" s="224"/>
      <c r="G232" s="225"/>
      <c r="H232" s="183">
        <f>SUM(H228:H229)</f>
        <v>0</v>
      </c>
      <c r="I232" s="194">
        <f>SUM(I5:I229)</f>
        <v>0</v>
      </c>
    </row>
    <row r="233" spans="2:9" ht="15" x14ac:dyDescent="0.25">
      <c r="B233" s="227" t="s">
        <v>255</v>
      </c>
      <c r="C233" s="228"/>
      <c r="D233" s="228"/>
      <c r="E233" s="228"/>
      <c r="F233" s="228"/>
      <c r="G233" s="228"/>
      <c r="I233" s="195">
        <f>I232*10/100</f>
        <v>0</v>
      </c>
    </row>
    <row r="234" spans="2:9" ht="15" x14ac:dyDescent="0.25">
      <c r="B234" s="216" t="s">
        <v>256</v>
      </c>
      <c r="C234" s="217"/>
      <c r="D234" s="217"/>
      <c r="E234" s="217"/>
      <c r="F234" s="217"/>
      <c r="G234" s="217"/>
      <c r="I234" s="196">
        <f>I232*5/100</f>
        <v>0</v>
      </c>
    </row>
    <row r="235" spans="2:9" ht="15.75" thickBot="1" x14ac:dyDescent="0.3">
      <c r="B235" s="220"/>
      <c r="C235" s="221"/>
      <c r="D235" s="221"/>
      <c r="E235" s="221"/>
      <c r="F235" s="221"/>
      <c r="G235" s="222"/>
      <c r="I235" s="197"/>
    </row>
    <row r="236" spans="2:9" ht="15.75" thickBot="1" x14ac:dyDescent="0.3">
      <c r="B236" s="210" t="s">
        <v>177</v>
      </c>
      <c r="C236" s="218"/>
      <c r="D236" s="218"/>
      <c r="E236" s="218"/>
      <c r="F236" s="218"/>
      <c r="G236" s="219"/>
      <c r="H236" s="184"/>
      <c r="I236" s="198">
        <f>SUM(I232:I234)</f>
        <v>0</v>
      </c>
    </row>
  </sheetData>
  <mergeCells count="7">
    <mergeCell ref="B234:G234"/>
    <mergeCell ref="B236:G236"/>
    <mergeCell ref="B235:G235"/>
    <mergeCell ref="B232:G232"/>
    <mergeCell ref="B228:C228"/>
    <mergeCell ref="B229:C229"/>
    <mergeCell ref="B233:G233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F48"/>
  <sheetViews>
    <sheetView workbookViewId="0">
      <selection activeCell="H47" sqref="H47"/>
    </sheetView>
  </sheetViews>
  <sheetFormatPr baseColWidth="10" defaultRowHeight="15" x14ac:dyDescent="0.25"/>
  <cols>
    <col min="1" max="1" width="4" customWidth="1"/>
    <col min="2" max="2" width="39" customWidth="1"/>
    <col min="3" max="3" width="15.85546875" style="153" customWidth="1"/>
    <col min="4" max="4" width="16" customWidth="1"/>
    <col min="5" max="5" width="20" customWidth="1"/>
    <col min="6" max="6" width="18.42578125" customWidth="1"/>
    <col min="257" max="257" width="4" customWidth="1"/>
    <col min="258" max="258" width="39" customWidth="1"/>
    <col min="259" max="259" width="15.85546875" customWidth="1"/>
    <col min="260" max="260" width="16" customWidth="1"/>
    <col min="261" max="261" width="20" customWidth="1"/>
    <col min="262" max="262" width="18.42578125" customWidth="1"/>
    <col min="513" max="513" width="4" customWidth="1"/>
    <col min="514" max="514" width="39" customWidth="1"/>
    <col min="515" max="515" width="15.85546875" customWidth="1"/>
    <col min="516" max="516" width="16" customWidth="1"/>
    <col min="517" max="517" width="20" customWidth="1"/>
    <col min="518" max="518" width="18.42578125" customWidth="1"/>
    <col min="769" max="769" width="4" customWidth="1"/>
    <col min="770" max="770" width="39" customWidth="1"/>
    <col min="771" max="771" width="15.85546875" customWidth="1"/>
    <col min="772" max="772" width="16" customWidth="1"/>
    <col min="773" max="773" width="20" customWidth="1"/>
    <col min="774" max="774" width="18.42578125" customWidth="1"/>
    <col min="1025" max="1025" width="4" customWidth="1"/>
    <col min="1026" max="1026" width="39" customWidth="1"/>
    <col min="1027" max="1027" width="15.85546875" customWidth="1"/>
    <col min="1028" max="1028" width="16" customWidth="1"/>
    <col min="1029" max="1029" width="20" customWidth="1"/>
    <col min="1030" max="1030" width="18.42578125" customWidth="1"/>
    <col min="1281" max="1281" width="4" customWidth="1"/>
    <col min="1282" max="1282" width="39" customWidth="1"/>
    <col min="1283" max="1283" width="15.85546875" customWidth="1"/>
    <col min="1284" max="1284" width="16" customWidth="1"/>
    <col min="1285" max="1285" width="20" customWidth="1"/>
    <col min="1286" max="1286" width="18.42578125" customWidth="1"/>
    <col min="1537" max="1537" width="4" customWidth="1"/>
    <col min="1538" max="1538" width="39" customWidth="1"/>
    <col min="1539" max="1539" width="15.85546875" customWidth="1"/>
    <col min="1540" max="1540" width="16" customWidth="1"/>
    <col min="1541" max="1541" width="20" customWidth="1"/>
    <col min="1542" max="1542" width="18.42578125" customWidth="1"/>
    <col min="1793" max="1793" width="4" customWidth="1"/>
    <col min="1794" max="1794" width="39" customWidth="1"/>
    <col min="1795" max="1795" width="15.85546875" customWidth="1"/>
    <col min="1796" max="1796" width="16" customWidth="1"/>
    <col min="1797" max="1797" width="20" customWidth="1"/>
    <col min="1798" max="1798" width="18.42578125" customWidth="1"/>
    <col min="2049" max="2049" width="4" customWidth="1"/>
    <col min="2050" max="2050" width="39" customWidth="1"/>
    <col min="2051" max="2051" width="15.85546875" customWidth="1"/>
    <col min="2052" max="2052" width="16" customWidth="1"/>
    <col min="2053" max="2053" width="20" customWidth="1"/>
    <col min="2054" max="2054" width="18.42578125" customWidth="1"/>
    <col min="2305" max="2305" width="4" customWidth="1"/>
    <col min="2306" max="2306" width="39" customWidth="1"/>
    <col min="2307" max="2307" width="15.85546875" customWidth="1"/>
    <col min="2308" max="2308" width="16" customWidth="1"/>
    <col min="2309" max="2309" width="20" customWidth="1"/>
    <col min="2310" max="2310" width="18.42578125" customWidth="1"/>
    <col min="2561" max="2561" width="4" customWidth="1"/>
    <col min="2562" max="2562" width="39" customWidth="1"/>
    <col min="2563" max="2563" width="15.85546875" customWidth="1"/>
    <col min="2564" max="2564" width="16" customWidth="1"/>
    <col min="2565" max="2565" width="20" customWidth="1"/>
    <col min="2566" max="2566" width="18.42578125" customWidth="1"/>
    <col min="2817" max="2817" width="4" customWidth="1"/>
    <col min="2818" max="2818" width="39" customWidth="1"/>
    <col min="2819" max="2819" width="15.85546875" customWidth="1"/>
    <col min="2820" max="2820" width="16" customWidth="1"/>
    <col min="2821" max="2821" width="20" customWidth="1"/>
    <col min="2822" max="2822" width="18.42578125" customWidth="1"/>
    <col min="3073" max="3073" width="4" customWidth="1"/>
    <col min="3074" max="3074" width="39" customWidth="1"/>
    <col min="3075" max="3075" width="15.85546875" customWidth="1"/>
    <col min="3076" max="3076" width="16" customWidth="1"/>
    <col min="3077" max="3077" width="20" customWidth="1"/>
    <col min="3078" max="3078" width="18.42578125" customWidth="1"/>
    <col min="3329" max="3329" width="4" customWidth="1"/>
    <col min="3330" max="3330" width="39" customWidth="1"/>
    <col min="3331" max="3331" width="15.85546875" customWidth="1"/>
    <col min="3332" max="3332" width="16" customWidth="1"/>
    <col min="3333" max="3333" width="20" customWidth="1"/>
    <col min="3334" max="3334" width="18.42578125" customWidth="1"/>
    <col min="3585" max="3585" width="4" customWidth="1"/>
    <col min="3586" max="3586" width="39" customWidth="1"/>
    <col min="3587" max="3587" width="15.85546875" customWidth="1"/>
    <col min="3588" max="3588" width="16" customWidth="1"/>
    <col min="3589" max="3589" width="20" customWidth="1"/>
    <col min="3590" max="3590" width="18.42578125" customWidth="1"/>
    <col min="3841" max="3841" width="4" customWidth="1"/>
    <col min="3842" max="3842" width="39" customWidth="1"/>
    <col min="3843" max="3843" width="15.85546875" customWidth="1"/>
    <col min="3844" max="3844" width="16" customWidth="1"/>
    <col min="3845" max="3845" width="20" customWidth="1"/>
    <col min="3846" max="3846" width="18.42578125" customWidth="1"/>
    <col min="4097" max="4097" width="4" customWidth="1"/>
    <col min="4098" max="4098" width="39" customWidth="1"/>
    <col min="4099" max="4099" width="15.85546875" customWidth="1"/>
    <col min="4100" max="4100" width="16" customWidth="1"/>
    <col min="4101" max="4101" width="20" customWidth="1"/>
    <col min="4102" max="4102" width="18.42578125" customWidth="1"/>
    <col min="4353" max="4353" width="4" customWidth="1"/>
    <col min="4354" max="4354" width="39" customWidth="1"/>
    <col min="4355" max="4355" width="15.85546875" customWidth="1"/>
    <col min="4356" max="4356" width="16" customWidth="1"/>
    <col min="4357" max="4357" width="20" customWidth="1"/>
    <col min="4358" max="4358" width="18.42578125" customWidth="1"/>
    <col min="4609" max="4609" width="4" customWidth="1"/>
    <col min="4610" max="4610" width="39" customWidth="1"/>
    <col min="4611" max="4611" width="15.85546875" customWidth="1"/>
    <col min="4612" max="4612" width="16" customWidth="1"/>
    <col min="4613" max="4613" width="20" customWidth="1"/>
    <col min="4614" max="4614" width="18.42578125" customWidth="1"/>
    <col min="4865" max="4865" width="4" customWidth="1"/>
    <col min="4866" max="4866" width="39" customWidth="1"/>
    <col min="4867" max="4867" width="15.85546875" customWidth="1"/>
    <col min="4868" max="4868" width="16" customWidth="1"/>
    <col min="4869" max="4869" width="20" customWidth="1"/>
    <col min="4870" max="4870" width="18.42578125" customWidth="1"/>
    <col min="5121" max="5121" width="4" customWidth="1"/>
    <col min="5122" max="5122" width="39" customWidth="1"/>
    <col min="5123" max="5123" width="15.85546875" customWidth="1"/>
    <col min="5124" max="5124" width="16" customWidth="1"/>
    <col min="5125" max="5125" width="20" customWidth="1"/>
    <col min="5126" max="5126" width="18.42578125" customWidth="1"/>
    <col min="5377" max="5377" width="4" customWidth="1"/>
    <col min="5378" max="5378" width="39" customWidth="1"/>
    <col min="5379" max="5379" width="15.85546875" customWidth="1"/>
    <col min="5380" max="5380" width="16" customWidth="1"/>
    <col min="5381" max="5381" width="20" customWidth="1"/>
    <col min="5382" max="5382" width="18.42578125" customWidth="1"/>
    <col min="5633" max="5633" width="4" customWidth="1"/>
    <col min="5634" max="5634" width="39" customWidth="1"/>
    <col min="5635" max="5635" width="15.85546875" customWidth="1"/>
    <col min="5636" max="5636" width="16" customWidth="1"/>
    <col min="5637" max="5637" width="20" customWidth="1"/>
    <col min="5638" max="5638" width="18.42578125" customWidth="1"/>
    <col min="5889" max="5889" width="4" customWidth="1"/>
    <col min="5890" max="5890" width="39" customWidth="1"/>
    <col min="5891" max="5891" width="15.85546875" customWidth="1"/>
    <col min="5892" max="5892" width="16" customWidth="1"/>
    <col min="5893" max="5893" width="20" customWidth="1"/>
    <col min="5894" max="5894" width="18.42578125" customWidth="1"/>
    <col min="6145" max="6145" width="4" customWidth="1"/>
    <col min="6146" max="6146" width="39" customWidth="1"/>
    <col min="6147" max="6147" width="15.85546875" customWidth="1"/>
    <col min="6148" max="6148" width="16" customWidth="1"/>
    <col min="6149" max="6149" width="20" customWidth="1"/>
    <col min="6150" max="6150" width="18.42578125" customWidth="1"/>
    <col min="6401" max="6401" width="4" customWidth="1"/>
    <col min="6402" max="6402" width="39" customWidth="1"/>
    <col min="6403" max="6403" width="15.85546875" customWidth="1"/>
    <col min="6404" max="6404" width="16" customWidth="1"/>
    <col min="6405" max="6405" width="20" customWidth="1"/>
    <col min="6406" max="6406" width="18.42578125" customWidth="1"/>
    <col min="6657" max="6657" width="4" customWidth="1"/>
    <col min="6658" max="6658" width="39" customWidth="1"/>
    <col min="6659" max="6659" width="15.85546875" customWidth="1"/>
    <col min="6660" max="6660" width="16" customWidth="1"/>
    <col min="6661" max="6661" width="20" customWidth="1"/>
    <col min="6662" max="6662" width="18.42578125" customWidth="1"/>
    <col min="6913" max="6913" width="4" customWidth="1"/>
    <col min="6914" max="6914" width="39" customWidth="1"/>
    <col min="6915" max="6915" width="15.85546875" customWidth="1"/>
    <col min="6916" max="6916" width="16" customWidth="1"/>
    <col min="6917" max="6917" width="20" customWidth="1"/>
    <col min="6918" max="6918" width="18.42578125" customWidth="1"/>
    <col min="7169" max="7169" width="4" customWidth="1"/>
    <col min="7170" max="7170" width="39" customWidth="1"/>
    <col min="7171" max="7171" width="15.85546875" customWidth="1"/>
    <col min="7172" max="7172" width="16" customWidth="1"/>
    <col min="7173" max="7173" width="20" customWidth="1"/>
    <col min="7174" max="7174" width="18.42578125" customWidth="1"/>
    <col min="7425" max="7425" width="4" customWidth="1"/>
    <col min="7426" max="7426" width="39" customWidth="1"/>
    <col min="7427" max="7427" width="15.85546875" customWidth="1"/>
    <col min="7428" max="7428" width="16" customWidth="1"/>
    <col min="7429" max="7429" width="20" customWidth="1"/>
    <col min="7430" max="7430" width="18.42578125" customWidth="1"/>
    <col min="7681" max="7681" width="4" customWidth="1"/>
    <col min="7682" max="7682" width="39" customWidth="1"/>
    <col min="7683" max="7683" width="15.85546875" customWidth="1"/>
    <col min="7684" max="7684" width="16" customWidth="1"/>
    <col min="7685" max="7685" width="20" customWidth="1"/>
    <col min="7686" max="7686" width="18.42578125" customWidth="1"/>
    <col min="7937" max="7937" width="4" customWidth="1"/>
    <col min="7938" max="7938" width="39" customWidth="1"/>
    <col min="7939" max="7939" width="15.85546875" customWidth="1"/>
    <col min="7940" max="7940" width="16" customWidth="1"/>
    <col min="7941" max="7941" width="20" customWidth="1"/>
    <col min="7942" max="7942" width="18.42578125" customWidth="1"/>
    <col min="8193" max="8193" width="4" customWidth="1"/>
    <col min="8194" max="8194" width="39" customWidth="1"/>
    <col min="8195" max="8195" width="15.85546875" customWidth="1"/>
    <col min="8196" max="8196" width="16" customWidth="1"/>
    <col min="8197" max="8197" width="20" customWidth="1"/>
    <col min="8198" max="8198" width="18.42578125" customWidth="1"/>
    <col min="8449" max="8449" width="4" customWidth="1"/>
    <col min="8450" max="8450" width="39" customWidth="1"/>
    <col min="8451" max="8451" width="15.85546875" customWidth="1"/>
    <col min="8452" max="8452" width="16" customWidth="1"/>
    <col min="8453" max="8453" width="20" customWidth="1"/>
    <col min="8454" max="8454" width="18.42578125" customWidth="1"/>
    <col min="8705" max="8705" width="4" customWidth="1"/>
    <col min="8706" max="8706" width="39" customWidth="1"/>
    <col min="8707" max="8707" width="15.85546875" customWidth="1"/>
    <col min="8708" max="8708" width="16" customWidth="1"/>
    <col min="8709" max="8709" width="20" customWidth="1"/>
    <col min="8710" max="8710" width="18.42578125" customWidth="1"/>
    <col min="8961" max="8961" width="4" customWidth="1"/>
    <col min="8962" max="8962" width="39" customWidth="1"/>
    <col min="8963" max="8963" width="15.85546875" customWidth="1"/>
    <col min="8964" max="8964" width="16" customWidth="1"/>
    <col min="8965" max="8965" width="20" customWidth="1"/>
    <col min="8966" max="8966" width="18.42578125" customWidth="1"/>
    <col min="9217" max="9217" width="4" customWidth="1"/>
    <col min="9218" max="9218" width="39" customWidth="1"/>
    <col min="9219" max="9219" width="15.85546875" customWidth="1"/>
    <col min="9220" max="9220" width="16" customWidth="1"/>
    <col min="9221" max="9221" width="20" customWidth="1"/>
    <col min="9222" max="9222" width="18.42578125" customWidth="1"/>
    <col min="9473" max="9473" width="4" customWidth="1"/>
    <col min="9474" max="9474" width="39" customWidth="1"/>
    <col min="9475" max="9475" width="15.85546875" customWidth="1"/>
    <col min="9476" max="9476" width="16" customWidth="1"/>
    <col min="9477" max="9477" width="20" customWidth="1"/>
    <col min="9478" max="9478" width="18.42578125" customWidth="1"/>
    <col min="9729" max="9729" width="4" customWidth="1"/>
    <col min="9730" max="9730" width="39" customWidth="1"/>
    <col min="9731" max="9731" width="15.85546875" customWidth="1"/>
    <col min="9732" max="9732" width="16" customWidth="1"/>
    <col min="9733" max="9733" width="20" customWidth="1"/>
    <col min="9734" max="9734" width="18.42578125" customWidth="1"/>
    <col min="9985" max="9985" width="4" customWidth="1"/>
    <col min="9986" max="9986" width="39" customWidth="1"/>
    <col min="9987" max="9987" width="15.85546875" customWidth="1"/>
    <col min="9988" max="9988" width="16" customWidth="1"/>
    <col min="9989" max="9989" width="20" customWidth="1"/>
    <col min="9990" max="9990" width="18.42578125" customWidth="1"/>
    <col min="10241" max="10241" width="4" customWidth="1"/>
    <col min="10242" max="10242" width="39" customWidth="1"/>
    <col min="10243" max="10243" width="15.85546875" customWidth="1"/>
    <col min="10244" max="10244" width="16" customWidth="1"/>
    <col min="10245" max="10245" width="20" customWidth="1"/>
    <col min="10246" max="10246" width="18.42578125" customWidth="1"/>
    <col min="10497" max="10497" width="4" customWidth="1"/>
    <col min="10498" max="10498" width="39" customWidth="1"/>
    <col min="10499" max="10499" width="15.85546875" customWidth="1"/>
    <col min="10500" max="10500" width="16" customWidth="1"/>
    <col min="10501" max="10501" width="20" customWidth="1"/>
    <col min="10502" max="10502" width="18.42578125" customWidth="1"/>
    <col min="10753" max="10753" width="4" customWidth="1"/>
    <col min="10754" max="10754" width="39" customWidth="1"/>
    <col min="10755" max="10755" width="15.85546875" customWidth="1"/>
    <col min="10756" max="10756" width="16" customWidth="1"/>
    <col min="10757" max="10757" width="20" customWidth="1"/>
    <col min="10758" max="10758" width="18.42578125" customWidth="1"/>
    <col min="11009" max="11009" width="4" customWidth="1"/>
    <col min="11010" max="11010" width="39" customWidth="1"/>
    <col min="11011" max="11011" width="15.85546875" customWidth="1"/>
    <col min="11012" max="11012" width="16" customWidth="1"/>
    <col min="11013" max="11013" width="20" customWidth="1"/>
    <col min="11014" max="11014" width="18.42578125" customWidth="1"/>
    <col min="11265" max="11265" width="4" customWidth="1"/>
    <col min="11266" max="11266" width="39" customWidth="1"/>
    <col min="11267" max="11267" width="15.85546875" customWidth="1"/>
    <col min="11268" max="11268" width="16" customWidth="1"/>
    <col min="11269" max="11269" width="20" customWidth="1"/>
    <col min="11270" max="11270" width="18.42578125" customWidth="1"/>
    <col min="11521" max="11521" width="4" customWidth="1"/>
    <col min="11522" max="11522" width="39" customWidth="1"/>
    <col min="11523" max="11523" width="15.85546875" customWidth="1"/>
    <col min="11524" max="11524" width="16" customWidth="1"/>
    <col min="11525" max="11525" width="20" customWidth="1"/>
    <col min="11526" max="11526" width="18.42578125" customWidth="1"/>
    <col min="11777" max="11777" width="4" customWidth="1"/>
    <col min="11778" max="11778" width="39" customWidth="1"/>
    <col min="11779" max="11779" width="15.85546875" customWidth="1"/>
    <col min="11780" max="11780" width="16" customWidth="1"/>
    <col min="11781" max="11781" width="20" customWidth="1"/>
    <col min="11782" max="11782" width="18.42578125" customWidth="1"/>
    <col min="12033" max="12033" width="4" customWidth="1"/>
    <col min="12034" max="12034" width="39" customWidth="1"/>
    <col min="12035" max="12035" width="15.85546875" customWidth="1"/>
    <col min="12036" max="12036" width="16" customWidth="1"/>
    <col min="12037" max="12037" width="20" customWidth="1"/>
    <col min="12038" max="12038" width="18.42578125" customWidth="1"/>
    <col min="12289" max="12289" width="4" customWidth="1"/>
    <col min="12290" max="12290" width="39" customWidth="1"/>
    <col min="12291" max="12291" width="15.85546875" customWidth="1"/>
    <col min="12292" max="12292" width="16" customWidth="1"/>
    <col min="12293" max="12293" width="20" customWidth="1"/>
    <col min="12294" max="12294" width="18.42578125" customWidth="1"/>
    <col min="12545" max="12545" width="4" customWidth="1"/>
    <col min="12546" max="12546" width="39" customWidth="1"/>
    <col min="12547" max="12547" width="15.85546875" customWidth="1"/>
    <col min="12548" max="12548" width="16" customWidth="1"/>
    <col min="12549" max="12549" width="20" customWidth="1"/>
    <col min="12550" max="12550" width="18.42578125" customWidth="1"/>
    <col min="12801" max="12801" width="4" customWidth="1"/>
    <col min="12802" max="12802" width="39" customWidth="1"/>
    <col min="12803" max="12803" width="15.85546875" customWidth="1"/>
    <col min="12804" max="12804" width="16" customWidth="1"/>
    <col min="12805" max="12805" width="20" customWidth="1"/>
    <col min="12806" max="12806" width="18.42578125" customWidth="1"/>
    <col min="13057" max="13057" width="4" customWidth="1"/>
    <col min="13058" max="13058" width="39" customWidth="1"/>
    <col min="13059" max="13059" width="15.85546875" customWidth="1"/>
    <col min="13060" max="13060" width="16" customWidth="1"/>
    <col min="13061" max="13061" width="20" customWidth="1"/>
    <col min="13062" max="13062" width="18.42578125" customWidth="1"/>
    <col min="13313" max="13313" width="4" customWidth="1"/>
    <col min="13314" max="13314" width="39" customWidth="1"/>
    <col min="13315" max="13315" width="15.85546875" customWidth="1"/>
    <col min="13316" max="13316" width="16" customWidth="1"/>
    <col min="13317" max="13317" width="20" customWidth="1"/>
    <col min="13318" max="13318" width="18.42578125" customWidth="1"/>
    <col min="13569" max="13569" width="4" customWidth="1"/>
    <col min="13570" max="13570" width="39" customWidth="1"/>
    <col min="13571" max="13571" width="15.85546875" customWidth="1"/>
    <col min="13572" max="13572" width="16" customWidth="1"/>
    <col min="13573" max="13573" width="20" customWidth="1"/>
    <col min="13574" max="13574" width="18.42578125" customWidth="1"/>
    <col min="13825" max="13825" width="4" customWidth="1"/>
    <col min="13826" max="13826" width="39" customWidth="1"/>
    <col min="13827" max="13827" width="15.85546875" customWidth="1"/>
    <col min="13828" max="13828" width="16" customWidth="1"/>
    <col min="13829" max="13829" width="20" customWidth="1"/>
    <col min="13830" max="13830" width="18.42578125" customWidth="1"/>
    <col min="14081" max="14081" width="4" customWidth="1"/>
    <col min="14082" max="14082" width="39" customWidth="1"/>
    <col min="14083" max="14083" width="15.85546875" customWidth="1"/>
    <col min="14084" max="14084" width="16" customWidth="1"/>
    <col min="14085" max="14085" width="20" customWidth="1"/>
    <col min="14086" max="14086" width="18.42578125" customWidth="1"/>
    <col min="14337" max="14337" width="4" customWidth="1"/>
    <col min="14338" max="14338" width="39" customWidth="1"/>
    <col min="14339" max="14339" width="15.85546875" customWidth="1"/>
    <col min="14340" max="14340" width="16" customWidth="1"/>
    <col min="14341" max="14341" width="20" customWidth="1"/>
    <col min="14342" max="14342" width="18.42578125" customWidth="1"/>
    <col min="14593" max="14593" width="4" customWidth="1"/>
    <col min="14594" max="14594" width="39" customWidth="1"/>
    <col min="14595" max="14595" width="15.85546875" customWidth="1"/>
    <col min="14596" max="14596" width="16" customWidth="1"/>
    <col min="14597" max="14597" width="20" customWidth="1"/>
    <col min="14598" max="14598" width="18.42578125" customWidth="1"/>
    <col min="14849" max="14849" width="4" customWidth="1"/>
    <col min="14850" max="14850" width="39" customWidth="1"/>
    <col min="14851" max="14851" width="15.85546875" customWidth="1"/>
    <col min="14852" max="14852" width="16" customWidth="1"/>
    <col min="14853" max="14853" width="20" customWidth="1"/>
    <col min="14854" max="14854" width="18.42578125" customWidth="1"/>
    <col min="15105" max="15105" width="4" customWidth="1"/>
    <col min="15106" max="15106" width="39" customWidth="1"/>
    <col min="15107" max="15107" width="15.85546875" customWidth="1"/>
    <col min="15108" max="15108" width="16" customWidth="1"/>
    <col min="15109" max="15109" width="20" customWidth="1"/>
    <col min="15110" max="15110" width="18.42578125" customWidth="1"/>
    <col min="15361" max="15361" width="4" customWidth="1"/>
    <col min="15362" max="15362" width="39" customWidth="1"/>
    <col min="15363" max="15363" width="15.85546875" customWidth="1"/>
    <col min="15364" max="15364" width="16" customWidth="1"/>
    <col min="15365" max="15365" width="20" customWidth="1"/>
    <col min="15366" max="15366" width="18.42578125" customWidth="1"/>
    <col min="15617" max="15617" width="4" customWidth="1"/>
    <col min="15618" max="15618" width="39" customWidth="1"/>
    <col min="15619" max="15619" width="15.85546875" customWidth="1"/>
    <col min="15620" max="15620" width="16" customWidth="1"/>
    <col min="15621" max="15621" width="20" customWidth="1"/>
    <col min="15622" max="15622" width="18.42578125" customWidth="1"/>
    <col min="15873" max="15873" width="4" customWidth="1"/>
    <col min="15874" max="15874" width="39" customWidth="1"/>
    <col min="15875" max="15875" width="15.85546875" customWidth="1"/>
    <col min="15876" max="15876" width="16" customWidth="1"/>
    <col min="15877" max="15877" width="20" customWidth="1"/>
    <col min="15878" max="15878" width="18.42578125" customWidth="1"/>
    <col min="16129" max="16129" width="4" customWidth="1"/>
    <col min="16130" max="16130" width="39" customWidth="1"/>
    <col min="16131" max="16131" width="15.85546875" customWidth="1"/>
    <col min="16132" max="16132" width="16" customWidth="1"/>
    <col min="16133" max="16133" width="20" customWidth="1"/>
    <col min="16134" max="16134" width="18.42578125" customWidth="1"/>
  </cols>
  <sheetData>
    <row r="1" spans="2:6" ht="24" customHeight="1" thickBot="1" x14ac:dyDescent="0.3"/>
    <row r="2" spans="2:6" x14ac:dyDescent="0.25">
      <c r="B2" s="229" t="s">
        <v>238</v>
      </c>
      <c r="C2" s="232" t="s">
        <v>239</v>
      </c>
      <c r="D2" s="233"/>
      <c r="E2" s="233"/>
      <c r="F2" s="234"/>
    </row>
    <row r="3" spans="2:6" x14ac:dyDescent="0.25">
      <c r="B3" s="230"/>
      <c r="C3" s="235" t="s">
        <v>240</v>
      </c>
      <c r="D3" s="236"/>
      <c r="E3" s="236" t="s">
        <v>241</v>
      </c>
      <c r="F3" s="237"/>
    </row>
    <row r="4" spans="2:6" x14ac:dyDescent="0.25">
      <c r="B4" s="230"/>
      <c r="C4" s="235" t="s">
        <v>242</v>
      </c>
      <c r="D4" s="236"/>
      <c r="E4" s="236"/>
      <c r="F4" s="237"/>
    </row>
    <row r="5" spans="2:6" x14ac:dyDescent="0.25">
      <c r="B5" s="230"/>
      <c r="C5" s="235" t="s">
        <v>243</v>
      </c>
      <c r="D5" s="236"/>
      <c r="E5" s="238"/>
      <c r="F5" s="239"/>
    </row>
    <row r="6" spans="2:6" ht="15.75" thickBot="1" x14ac:dyDescent="0.3">
      <c r="B6" s="231"/>
      <c r="C6" s="240" t="s">
        <v>244</v>
      </c>
      <c r="D6" s="241"/>
      <c r="E6" s="242" t="s">
        <v>245</v>
      </c>
      <c r="F6" s="243"/>
    </row>
    <row r="7" spans="2:6" ht="15.75" thickBot="1" x14ac:dyDescent="0.3">
      <c r="B7" s="118"/>
      <c r="C7" s="154"/>
      <c r="D7" s="118"/>
      <c r="E7" s="118"/>
      <c r="F7" s="118"/>
    </row>
    <row r="8" spans="2:6" ht="15.75" thickBot="1" x14ac:dyDescent="0.3">
      <c r="B8" s="119" t="s">
        <v>246</v>
      </c>
      <c r="C8" s="155" t="s">
        <v>247</v>
      </c>
      <c r="D8" s="121" t="s">
        <v>37</v>
      </c>
      <c r="E8" s="120" t="s">
        <v>197</v>
      </c>
      <c r="F8" s="122" t="s">
        <v>248</v>
      </c>
    </row>
    <row r="9" spans="2:6" ht="15.75" thickBot="1" x14ac:dyDescent="0.3">
      <c r="B9" s="123" t="s">
        <v>249</v>
      </c>
    </row>
    <row r="10" spans="2:6" x14ac:dyDescent="0.25">
      <c r="B10" s="124"/>
      <c r="C10" s="156">
        <v>300</v>
      </c>
      <c r="D10" s="148">
        <f>C10/C$45</f>
        <v>1</v>
      </c>
      <c r="E10" s="149"/>
      <c r="F10" s="127"/>
    </row>
    <row r="11" spans="2:6" x14ac:dyDescent="0.25">
      <c r="B11" s="128"/>
      <c r="C11" s="157"/>
      <c r="D11" s="129">
        <f t="shared" ref="D11:D19" si="0">C11/C$45</f>
        <v>0</v>
      </c>
      <c r="E11" s="130"/>
      <c r="F11" s="131"/>
    </row>
    <row r="12" spans="2:6" x14ac:dyDescent="0.25">
      <c r="B12" s="128"/>
      <c r="C12" s="157"/>
      <c r="D12" s="129">
        <f>C12/C$45</f>
        <v>0</v>
      </c>
      <c r="E12" s="130"/>
      <c r="F12" s="131"/>
    </row>
    <row r="13" spans="2:6" x14ac:dyDescent="0.25">
      <c r="B13" s="128"/>
      <c r="C13" s="157"/>
      <c r="D13" s="129">
        <f t="shared" si="0"/>
        <v>0</v>
      </c>
      <c r="E13" s="130"/>
      <c r="F13" s="131"/>
    </row>
    <row r="14" spans="2:6" x14ac:dyDescent="0.25">
      <c r="B14" s="128"/>
      <c r="C14" s="157"/>
      <c r="D14" s="129">
        <f t="shared" si="0"/>
        <v>0</v>
      </c>
      <c r="E14" s="130"/>
      <c r="F14" s="131"/>
    </row>
    <row r="15" spans="2:6" x14ac:dyDescent="0.25">
      <c r="B15" s="128"/>
      <c r="C15" s="157"/>
      <c r="D15" s="129">
        <f t="shared" si="0"/>
        <v>0</v>
      </c>
      <c r="E15" s="130"/>
      <c r="F15" s="131"/>
    </row>
    <row r="16" spans="2:6" x14ac:dyDescent="0.25">
      <c r="B16" s="128"/>
      <c r="C16" s="157"/>
      <c r="D16" s="129">
        <f t="shared" si="0"/>
        <v>0</v>
      </c>
      <c r="E16" s="132"/>
      <c r="F16" s="131"/>
    </row>
    <row r="17" spans="2:6" x14ac:dyDescent="0.25">
      <c r="B17" s="128"/>
      <c r="C17" s="157"/>
      <c r="D17" s="129">
        <f t="shared" si="0"/>
        <v>0</v>
      </c>
      <c r="E17" s="132"/>
      <c r="F17" s="131"/>
    </row>
    <row r="18" spans="2:6" x14ac:dyDescent="0.25">
      <c r="B18" s="128"/>
      <c r="C18" s="157"/>
      <c r="D18" s="129">
        <f t="shared" si="0"/>
        <v>0</v>
      </c>
      <c r="E18" s="130"/>
      <c r="F18" s="131"/>
    </row>
    <row r="19" spans="2:6" ht="15.75" thickBot="1" x14ac:dyDescent="0.3">
      <c r="B19" s="133"/>
      <c r="C19" s="158"/>
      <c r="D19" s="150">
        <f t="shared" si="0"/>
        <v>0</v>
      </c>
      <c r="E19" s="151"/>
      <c r="F19" s="136"/>
    </row>
    <row r="20" spans="2:6" ht="15.75" thickBot="1" x14ac:dyDescent="0.3">
      <c r="B20" s="137" t="s">
        <v>250</v>
      </c>
      <c r="C20" s="159">
        <f>SUM(C10:C19)</f>
        <v>300</v>
      </c>
      <c r="D20" s="152">
        <f>C20/C$45</f>
        <v>1</v>
      </c>
      <c r="E20" s="139"/>
      <c r="F20" s="139"/>
    </row>
    <row r="21" spans="2:6" ht="15.75" thickBot="1" x14ac:dyDescent="0.3">
      <c r="B21" s="123" t="s">
        <v>249</v>
      </c>
    </row>
    <row r="22" spans="2:6" x14ac:dyDescent="0.25">
      <c r="B22" s="124"/>
      <c r="C22" s="160"/>
      <c r="D22" s="125">
        <f>C22/C$45</f>
        <v>0</v>
      </c>
      <c r="E22" s="126"/>
      <c r="F22" s="127"/>
    </row>
    <row r="23" spans="2:6" x14ac:dyDescent="0.25">
      <c r="B23" s="128"/>
      <c r="C23" s="157"/>
      <c r="D23" s="129">
        <f t="shared" ref="D23:D31" si="1">C23/C$45</f>
        <v>0</v>
      </c>
      <c r="E23" s="130"/>
      <c r="F23" s="131"/>
    </row>
    <row r="24" spans="2:6" x14ac:dyDescent="0.25">
      <c r="B24" s="128"/>
      <c r="C24" s="157"/>
      <c r="D24" s="129">
        <f t="shared" si="1"/>
        <v>0</v>
      </c>
      <c r="E24" s="130"/>
      <c r="F24" s="131"/>
    </row>
    <row r="25" spans="2:6" x14ac:dyDescent="0.25">
      <c r="B25" s="128"/>
      <c r="C25" s="157"/>
      <c r="D25" s="129">
        <f t="shared" si="1"/>
        <v>0</v>
      </c>
      <c r="E25" s="130"/>
      <c r="F25" s="131"/>
    </row>
    <row r="26" spans="2:6" x14ac:dyDescent="0.25">
      <c r="B26" s="128"/>
      <c r="C26" s="157"/>
      <c r="D26" s="129">
        <f t="shared" si="1"/>
        <v>0</v>
      </c>
      <c r="E26" s="130"/>
      <c r="F26" s="131"/>
    </row>
    <row r="27" spans="2:6" x14ac:dyDescent="0.25">
      <c r="B27" s="128"/>
      <c r="C27" s="157"/>
      <c r="D27" s="129">
        <f t="shared" si="1"/>
        <v>0</v>
      </c>
      <c r="E27" s="130"/>
      <c r="F27" s="131"/>
    </row>
    <row r="28" spans="2:6" x14ac:dyDescent="0.25">
      <c r="B28" s="128"/>
      <c r="C28" s="157"/>
      <c r="D28" s="129">
        <f t="shared" si="1"/>
        <v>0</v>
      </c>
      <c r="E28" s="130"/>
      <c r="F28" s="131"/>
    </row>
    <row r="29" spans="2:6" x14ac:dyDescent="0.25">
      <c r="B29" s="128"/>
      <c r="C29" s="157"/>
      <c r="D29" s="129">
        <f t="shared" si="1"/>
        <v>0</v>
      </c>
      <c r="E29" s="130"/>
      <c r="F29" s="131"/>
    </row>
    <row r="30" spans="2:6" x14ac:dyDescent="0.25">
      <c r="B30" s="128"/>
      <c r="C30" s="157"/>
      <c r="D30" s="129">
        <f t="shared" si="1"/>
        <v>0</v>
      </c>
      <c r="E30" s="130"/>
      <c r="F30" s="131"/>
    </row>
    <row r="31" spans="2:6" ht="15.75" thickBot="1" x14ac:dyDescent="0.3">
      <c r="B31" s="133"/>
      <c r="C31" s="161"/>
      <c r="D31" s="134">
        <f t="shared" si="1"/>
        <v>0</v>
      </c>
      <c r="E31" s="135"/>
      <c r="F31" s="136"/>
    </row>
    <row r="32" spans="2:6" ht="15.75" thickBot="1" x14ac:dyDescent="0.3">
      <c r="B32" s="137" t="s">
        <v>251</v>
      </c>
      <c r="C32" s="159">
        <f>SUM(C22:C31)</f>
        <v>0</v>
      </c>
      <c r="D32" s="138">
        <f>C32/C$45</f>
        <v>0</v>
      </c>
      <c r="E32" s="139"/>
      <c r="F32" s="139"/>
    </row>
    <row r="33" spans="2:6" ht="15.75" thickBot="1" x14ac:dyDescent="0.3">
      <c r="B33" s="123" t="s">
        <v>249</v>
      </c>
    </row>
    <row r="34" spans="2:6" x14ac:dyDescent="0.25">
      <c r="B34" s="124"/>
      <c r="C34" s="160"/>
      <c r="D34" s="125">
        <f>C34/C$45</f>
        <v>0</v>
      </c>
      <c r="E34" s="126"/>
      <c r="F34" s="127"/>
    </row>
    <row r="35" spans="2:6" x14ac:dyDescent="0.25">
      <c r="B35" s="128"/>
      <c r="C35" s="157"/>
      <c r="D35" s="129">
        <f t="shared" ref="D35:D43" si="2">C35/C$45</f>
        <v>0</v>
      </c>
      <c r="E35" s="130"/>
      <c r="F35" s="131"/>
    </row>
    <row r="36" spans="2:6" x14ac:dyDescent="0.25">
      <c r="B36" s="128"/>
      <c r="C36" s="157"/>
      <c r="D36" s="129">
        <f t="shared" si="2"/>
        <v>0</v>
      </c>
      <c r="E36" s="130"/>
      <c r="F36" s="131"/>
    </row>
    <row r="37" spans="2:6" x14ac:dyDescent="0.25">
      <c r="B37" s="128"/>
      <c r="C37" s="157"/>
      <c r="D37" s="129">
        <f t="shared" si="2"/>
        <v>0</v>
      </c>
      <c r="E37" s="130"/>
      <c r="F37" s="131"/>
    </row>
    <row r="38" spans="2:6" x14ac:dyDescent="0.25">
      <c r="B38" s="128"/>
      <c r="C38" s="157"/>
      <c r="D38" s="129">
        <f t="shared" si="2"/>
        <v>0</v>
      </c>
      <c r="E38" s="130"/>
      <c r="F38" s="131"/>
    </row>
    <row r="39" spans="2:6" x14ac:dyDescent="0.25">
      <c r="B39" s="128"/>
      <c r="C39" s="157"/>
      <c r="D39" s="129">
        <f t="shared" si="2"/>
        <v>0</v>
      </c>
      <c r="E39" s="130"/>
      <c r="F39" s="131"/>
    </row>
    <row r="40" spans="2:6" x14ac:dyDescent="0.25">
      <c r="B40" s="128"/>
      <c r="C40" s="157"/>
      <c r="D40" s="129">
        <f t="shared" si="2"/>
        <v>0</v>
      </c>
      <c r="E40" s="130"/>
      <c r="F40" s="131"/>
    </row>
    <row r="41" spans="2:6" x14ac:dyDescent="0.25">
      <c r="B41" s="128"/>
      <c r="C41" s="157"/>
      <c r="D41" s="129">
        <f t="shared" si="2"/>
        <v>0</v>
      </c>
      <c r="E41" s="130"/>
      <c r="F41" s="131"/>
    </row>
    <row r="42" spans="2:6" x14ac:dyDescent="0.25">
      <c r="B42" s="128"/>
      <c r="C42" s="157"/>
      <c r="D42" s="129">
        <f t="shared" si="2"/>
        <v>0</v>
      </c>
      <c r="E42" s="130"/>
      <c r="F42" s="131"/>
    </row>
    <row r="43" spans="2:6" ht="15.75" thickBot="1" x14ac:dyDescent="0.3">
      <c r="B43" s="133"/>
      <c r="C43" s="161"/>
      <c r="D43" s="140">
        <f t="shared" si="2"/>
        <v>0</v>
      </c>
      <c r="E43" s="135"/>
      <c r="F43" s="136"/>
    </row>
    <row r="44" spans="2:6" s="141" customFormat="1" ht="13.5" thickBot="1" x14ac:dyDescent="0.25">
      <c r="B44" s="137" t="s">
        <v>251</v>
      </c>
      <c r="C44" s="162">
        <f>SUM(C34:C43)</f>
        <v>0</v>
      </c>
      <c r="D44" s="142">
        <f>C44/C$45</f>
        <v>0</v>
      </c>
      <c r="E44" s="143"/>
      <c r="F44" s="144"/>
    </row>
    <row r="45" spans="2:6" s="141" customFormat="1" ht="13.5" thickBot="1" x14ac:dyDescent="0.25">
      <c r="B45" s="145" t="s">
        <v>6</v>
      </c>
      <c r="C45" s="163">
        <f>C44+C32+C20</f>
        <v>300</v>
      </c>
      <c r="D45" s="146">
        <f>D44+D32+D20</f>
        <v>1</v>
      </c>
      <c r="E45" s="147"/>
    </row>
    <row r="46" spans="2:6" ht="24" customHeight="1" x14ac:dyDescent="0.25"/>
    <row r="47" spans="2:6" x14ac:dyDescent="0.25">
      <c r="D47" s="144"/>
      <c r="F47" s="164"/>
    </row>
    <row r="48" spans="2:6" x14ac:dyDescent="0.25">
      <c r="D48" s="144"/>
      <c r="F48" s="164"/>
    </row>
  </sheetData>
  <mergeCells count="10">
    <mergeCell ref="B2:B6"/>
    <mergeCell ref="C2:F2"/>
    <mergeCell ref="C3:D3"/>
    <mergeCell ref="E3:F3"/>
    <mergeCell ref="C4:D4"/>
    <mergeCell ref="E4:F4"/>
    <mergeCell ref="C5:D5"/>
    <mergeCell ref="E5:F5"/>
    <mergeCell ref="C6:D6"/>
    <mergeCell ref="E6:F6"/>
  </mergeCells>
  <conditionalFormatting sqref="D10:D20 D22:D32 D34:D45">
    <cfRule type="cellIs" dxfId="0" priority="1" stopIfTrue="1" operator="equal">
      <formula>0</formula>
    </cfRule>
  </conditionalFormatting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INFORMACIÓN IMPORTANTE</vt:lpstr>
      <vt:lpstr>Plan de Producción</vt:lpstr>
      <vt:lpstr>Presupuesto Resumen</vt:lpstr>
      <vt:lpstr>Presupuesto Desglose</vt:lpstr>
      <vt:lpstr>Plan de Financiamiento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REINIER</cp:lastModifiedBy>
  <cp:lastPrinted>2020-02-19T07:42:10Z</cp:lastPrinted>
  <dcterms:created xsi:type="dcterms:W3CDTF">2020-02-18T07:12:53Z</dcterms:created>
  <dcterms:modified xsi:type="dcterms:W3CDTF">2026-09-02T16:08:58Z</dcterms:modified>
</cp:coreProperties>
</file>