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450" activeTab="3"/>
  </bookViews>
  <sheets>
    <sheet name="INFORMACIÓN IMPORTANTE" sheetId="7" r:id="rId1"/>
    <sheet name="Plan de Producción" sheetId="6" r:id="rId2"/>
    <sheet name="Presupuesto Resumen" sheetId="4" r:id="rId3"/>
    <sheet name="Presupuesto Desglose" sheetId="1" r:id="rId4"/>
    <sheet name="Plan de Financiamiento" sheetId="5" r:id="rId5"/>
  </sheets>
  <externalReferences>
    <externalReference r:id="rId6"/>
  </externalReferenc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/>
  <c r="D35" i="5"/>
  <c r="H12" i="1"/>
  <c r="H13"/>
  <c r="H14"/>
  <c r="H15"/>
  <c r="H16"/>
  <c r="H17"/>
  <c r="H18"/>
  <c r="H19"/>
  <c r="H20"/>
  <c r="H21"/>
  <c r="H22"/>
  <c r="H23"/>
  <c r="H24"/>
  <c r="H26"/>
  <c r="H690"/>
  <c r="H691"/>
  <c r="H692"/>
  <c r="H693"/>
  <c r="H694"/>
  <c r="H695"/>
  <c r="H697"/>
  <c r="H698"/>
  <c r="D34" i="4"/>
  <c r="H702" i="1"/>
  <c r="H703"/>
  <c r="H704"/>
  <c r="H706"/>
  <c r="H708"/>
  <c r="H709"/>
  <c r="H710"/>
  <c r="H712"/>
  <c r="H713"/>
  <c r="D35" i="4"/>
  <c r="H717" i="1"/>
  <c r="H719"/>
  <c r="H721"/>
  <c r="H722"/>
  <c r="H723"/>
  <c r="H724"/>
  <c r="H725"/>
  <c r="H726"/>
  <c r="H727"/>
  <c r="H728"/>
  <c r="H730"/>
  <c r="H732"/>
  <c r="H733"/>
  <c r="H734"/>
  <c r="H735"/>
  <c r="H737"/>
  <c r="H738"/>
  <c r="D36" i="4"/>
  <c r="D38"/>
  <c r="H525" i="1"/>
  <c r="H526"/>
  <c r="H527"/>
  <c r="H529"/>
  <c r="H531"/>
  <c r="H533"/>
  <c r="H535"/>
  <c r="H537"/>
  <c r="H539"/>
  <c r="H540"/>
  <c r="H541"/>
  <c r="H543"/>
  <c r="H545"/>
  <c r="H546"/>
  <c r="H547"/>
  <c r="H549"/>
  <c r="H550"/>
  <c r="D26" i="4"/>
  <c r="H554" i="1"/>
  <c r="H555"/>
  <c r="H556"/>
  <c r="H557"/>
  <c r="H558"/>
  <c r="H559"/>
  <c r="H560"/>
  <c r="H562"/>
  <c r="H564"/>
  <c r="H565"/>
  <c r="H567"/>
  <c r="H569"/>
  <c r="H571"/>
  <c r="H573"/>
  <c r="H574"/>
  <c r="H575"/>
  <c r="H576"/>
  <c r="H578"/>
  <c r="H579"/>
  <c r="D27" i="4"/>
  <c r="H583" i="1"/>
  <c r="H584"/>
  <c r="H585"/>
  <c r="H586"/>
  <c r="H587"/>
  <c r="H589"/>
  <c r="H591"/>
  <c r="H592"/>
  <c r="H594"/>
  <c r="H596"/>
  <c r="H598"/>
  <c r="H600"/>
  <c r="H601"/>
  <c r="H602"/>
  <c r="H604"/>
  <c r="H605"/>
  <c r="D28" i="4"/>
  <c r="H609" i="1"/>
  <c r="H610"/>
  <c r="H612"/>
  <c r="H614"/>
  <c r="H615"/>
  <c r="H617"/>
  <c r="H619"/>
  <c r="H620"/>
  <c r="H622"/>
  <c r="H624"/>
  <c r="H625"/>
  <c r="H626"/>
  <c r="H627"/>
  <c r="H628"/>
  <c r="H629"/>
  <c r="H631"/>
  <c r="H632"/>
  <c r="D29" i="4"/>
  <c r="H636" i="1"/>
  <c r="H637"/>
  <c r="H639"/>
  <c r="H641"/>
  <c r="H642"/>
  <c r="H643"/>
  <c r="H644"/>
  <c r="H645"/>
  <c r="H647"/>
  <c r="H649"/>
  <c r="H650"/>
  <c r="H651"/>
  <c r="H652"/>
  <c r="H653"/>
  <c r="H654"/>
  <c r="H655"/>
  <c r="H656"/>
  <c r="H657"/>
  <c r="H658"/>
  <c r="H659"/>
  <c r="H660"/>
  <c r="H661"/>
  <c r="H663"/>
  <c r="H665"/>
  <c r="H666"/>
  <c r="H668"/>
  <c r="H670"/>
  <c r="H671"/>
  <c r="H673"/>
  <c r="H675"/>
  <c r="H676"/>
  <c r="H677"/>
  <c r="H678"/>
  <c r="H679"/>
  <c r="H680"/>
  <c r="H681"/>
  <c r="H683"/>
  <c r="H684"/>
  <c r="D30" i="4"/>
  <c r="D32"/>
  <c r="H99" i="1"/>
  <c r="H100"/>
  <c r="H102"/>
  <c r="H103"/>
  <c r="H105"/>
  <c r="H106"/>
  <c r="H108"/>
  <c r="H109"/>
  <c r="H111"/>
  <c r="H112"/>
  <c r="H114"/>
  <c r="H115"/>
  <c r="H117"/>
  <c r="H118"/>
  <c r="H120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3"/>
  <c r="H145"/>
  <c r="H146"/>
  <c r="H147"/>
  <c r="H148"/>
  <c r="H149"/>
  <c r="H150"/>
  <c r="H151"/>
  <c r="H152"/>
  <c r="H153"/>
  <c r="H154"/>
  <c r="H155"/>
  <c r="H156"/>
  <c r="H158"/>
  <c r="H160"/>
  <c r="H161"/>
  <c r="H162"/>
  <c r="H163"/>
  <c r="H164"/>
  <c r="H165"/>
  <c r="H166"/>
  <c r="H168"/>
  <c r="H169"/>
  <c r="D16" i="4"/>
  <c r="H174" i="1"/>
  <c r="H175"/>
  <c r="H176"/>
  <c r="H177"/>
  <c r="H179"/>
  <c r="H180"/>
  <c r="H181"/>
  <c r="H182"/>
  <c r="H184"/>
  <c r="H185"/>
  <c r="H186"/>
  <c r="H187"/>
  <c r="H189"/>
  <c r="H190"/>
  <c r="H191"/>
  <c r="H192"/>
  <c r="H194"/>
  <c r="H195"/>
  <c r="H196"/>
  <c r="H197"/>
  <c r="H199"/>
  <c r="H200"/>
  <c r="H201"/>
  <c r="H202"/>
  <c r="H204"/>
  <c r="H205"/>
  <c r="H206"/>
  <c r="H207"/>
  <c r="H209"/>
  <c r="H210"/>
  <c r="H211"/>
  <c r="H212"/>
  <c r="H213"/>
  <c r="H216"/>
  <c r="H217"/>
  <c r="H218"/>
  <c r="H219"/>
  <c r="H221"/>
  <c r="H222"/>
  <c r="H223"/>
  <c r="H224"/>
  <c r="H226"/>
  <c r="H227"/>
  <c r="H228"/>
  <c r="H230"/>
  <c r="H231"/>
  <c r="H232"/>
  <c r="H235"/>
  <c r="H236"/>
  <c r="H238"/>
  <c r="H239"/>
  <c r="H241"/>
  <c r="H242"/>
  <c r="H245"/>
  <c r="H247"/>
  <c r="H248"/>
  <c r="H250"/>
  <c r="H251"/>
  <c r="H253"/>
  <c r="H254"/>
  <c r="H256"/>
  <c r="H257"/>
  <c r="H259"/>
  <c r="H260"/>
  <c r="H262"/>
  <c r="H263"/>
  <c r="H265"/>
  <c r="H266"/>
  <c r="H268"/>
  <c r="H269"/>
  <c r="H271"/>
  <c r="H272"/>
  <c r="H274"/>
  <c r="H275"/>
  <c r="H277"/>
  <c r="H278"/>
  <c r="H279"/>
  <c r="H282"/>
  <c r="H283"/>
  <c r="H285"/>
  <c r="H286"/>
  <c r="H288"/>
  <c r="H289"/>
  <c r="H291"/>
  <c r="H292"/>
  <c r="H294"/>
  <c r="H295"/>
  <c r="H297"/>
  <c r="H298"/>
  <c r="H300"/>
  <c r="H301"/>
  <c r="H303"/>
  <c r="H304"/>
  <c r="H306"/>
  <c r="H307"/>
  <c r="H309"/>
  <c r="H310"/>
  <c r="H312"/>
  <c r="H313"/>
  <c r="H315"/>
  <c r="H316"/>
  <c r="H318"/>
  <c r="H319"/>
  <c r="H321"/>
  <c r="H322"/>
  <c r="H324"/>
  <c r="H325"/>
  <c r="H327"/>
  <c r="H328"/>
  <c r="H330"/>
  <c r="H331"/>
  <c r="H333"/>
  <c r="H334"/>
  <c r="H335"/>
  <c r="H339"/>
  <c r="H340"/>
  <c r="H343"/>
  <c r="H344"/>
  <c r="H347"/>
  <c r="H348"/>
  <c r="H351"/>
  <c r="H352"/>
  <c r="H355"/>
  <c r="H356"/>
  <c r="H359"/>
  <c r="H360"/>
  <c r="H363"/>
  <c r="H364"/>
  <c r="H367"/>
  <c r="H368"/>
  <c r="H371"/>
  <c r="H372"/>
  <c r="H375"/>
  <c r="H376"/>
  <c r="H379"/>
  <c r="H380"/>
  <c r="H383"/>
  <c r="H384"/>
  <c r="H387"/>
  <c r="H388"/>
  <c r="H391"/>
  <c r="H392"/>
  <c r="H395"/>
  <c r="H396"/>
  <c r="H398"/>
  <c r="H399"/>
  <c r="H401"/>
  <c r="H402"/>
  <c r="H403"/>
  <c r="H406"/>
  <c r="H407"/>
  <c r="H409"/>
  <c r="H410"/>
  <c r="H412"/>
  <c r="H413"/>
  <c r="H414"/>
  <c r="H415"/>
  <c r="H416"/>
  <c r="D17" i="4"/>
  <c r="H420" i="1"/>
  <c r="H421"/>
  <c r="H422"/>
  <c r="H423"/>
  <c r="G424"/>
  <c r="H424"/>
  <c r="H426"/>
  <c r="H428"/>
  <c r="H429"/>
  <c r="G430"/>
  <c r="H430"/>
  <c r="H432"/>
  <c r="H434"/>
  <c r="H435"/>
  <c r="H436"/>
  <c r="H437"/>
  <c r="H439"/>
  <c r="H440"/>
  <c r="D18" i="4"/>
  <c r="H444" i="1"/>
  <c r="H445"/>
  <c r="H446"/>
  <c r="H447"/>
  <c r="H448"/>
  <c r="H449"/>
  <c r="H451"/>
  <c r="H453"/>
  <c r="H454"/>
  <c r="H455"/>
  <c r="H456"/>
  <c r="H458"/>
  <c r="H459"/>
  <c r="D19" i="4"/>
  <c r="H463" i="1"/>
  <c r="H464"/>
  <c r="H465"/>
  <c r="H466"/>
  <c r="H467"/>
  <c r="H468"/>
  <c r="H469"/>
  <c r="H470"/>
  <c r="H471"/>
  <c r="H472"/>
  <c r="H473"/>
  <c r="H475"/>
  <c r="H476"/>
  <c r="D20" i="4"/>
  <c r="H480" i="1"/>
  <c r="H481"/>
  <c r="H482"/>
  <c r="H483"/>
  <c r="H484"/>
  <c r="H485"/>
  <c r="H486"/>
  <c r="H487"/>
  <c r="H488"/>
  <c r="H489"/>
  <c r="H490"/>
  <c r="H492"/>
  <c r="H493"/>
  <c r="D21" i="4"/>
  <c r="H497" i="1"/>
  <c r="H498"/>
  <c r="H499"/>
  <c r="H500"/>
  <c r="H501"/>
  <c r="H502"/>
  <c r="H503"/>
  <c r="H504"/>
  <c r="H505"/>
  <c r="H506"/>
  <c r="H507"/>
  <c r="H508"/>
  <c r="H509"/>
  <c r="H510"/>
  <c r="H511"/>
  <c r="H513"/>
  <c r="H515"/>
  <c r="H516"/>
  <c r="H518"/>
  <c r="H519"/>
  <c r="D22" i="4"/>
  <c r="D24"/>
  <c r="H29" i="1"/>
  <c r="H30"/>
  <c r="H31"/>
  <c r="H28"/>
  <c r="H33"/>
  <c r="H34"/>
  <c r="D10" i="4"/>
  <c r="H50" i="1"/>
  <c r="H51"/>
  <c r="H52"/>
  <c r="H53"/>
  <c r="H54"/>
  <c r="H40"/>
  <c r="H41"/>
  <c r="H42"/>
  <c r="H43"/>
  <c r="H44"/>
  <c r="H38"/>
  <c r="H46"/>
  <c r="H48"/>
  <c r="H49"/>
  <c r="H56"/>
  <c r="H58"/>
  <c r="H59"/>
  <c r="H60"/>
  <c r="H61"/>
  <c r="H62"/>
  <c r="H63"/>
  <c r="H64"/>
  <c r="H66"/>
  <c r="H68"/>
  <c r="H69"/>
  <c r="H70"/>
  <c r="H71"/>
  <c r="H72"/>
  <c r="H73"/>
  <c r="H74"/>
  <c r="H76"/>
  <c r="H77"/>
  <c r="D11" i="4"/>
  <c r="H82" i="1"/>
  <c r="H83"/>
  <c r="H85"/>
  <c r="H86"/>
  <c r="H88"/>
  <c r="H89"/>
  <c r="H91"/>
  <c r="H92"/>
  <c r="D12" i="4"/>
  <c r="D14"/>
  <c r="I26" i="1"/>
  <c r="I33"/>
  <c r="I46"/>
  <c r="I56"/>
  <c r="I66"/>
  <c r="I76"/>
  <c r="I91"/>
  <c r="I120"/>
  <c r="I143"/>
  <c r="I158"/>
  <c r="I168"/>
  <c r="I213"/>
  <c r="I232"/>
  <c r="I279"/>
  <c r="I335"/>
  <c r="I403"/>
  <c r="I415"/>
  <c r="I426"/>
  <c r="I432"/>
  <c r="I439"/>
  <c r="I451"/>
  <c r="I458"/>
  <c r="I475"/>
  <c r="I492"/>
  <c r="I513"/>
  <c r="I518"/>
  <c r="I529"/>
  <c r="I533"/>
  <c r="I537"/>
  <c r="I543"/>
  <c r="I549"/>
  <c r="I562"/>
  <c r="I567"/>
  <c r="I571"/>
  <c r="I578"/>
  <c r="I589"/>
  <c r="I594"/>
  <c r="I598"/>
  <c r="I604"/>
  <c r="I612"/>
  <c r="I617"/>
  <c r="I622"/>
  <c r="I631"/>
  <c r="I639"/>
  <c r="I647"/>
  <c r="I663"/>
  <c r="I668"/>
  <c r="I673"/>
  <c r="I683"/>
  <c r="I697"/>
  <c r="I706"/>
  <c r="I712"/>
  <c r="I719"/>
  <c r="I730"/>
  <c r="I737"/>
  <c r="I748"/>
  <c r="I749"/>
  <c r="I750"/>
  <c r="I752"/>
  <c r="H94"/>
  <c r="H743"/>
  <c r="H521"/>
  <c r="H744"/>
  <c r="H686"/>
  <c r="H745"/>
  <c r="H740"/>
  <c r="H746"/>
  <c r="H748"/>
  <c r="C33" i="5"/>
  <c r="C25"/>
  <c r="C17"/>
  <c r="C35"/>
  <c r="D33"/>
  <c r="D25"/>
  <c r="D17"/>
  <c r="D32"/>
  <c r="D31"/>
  <c r="D30"/>
  <c r="D29"/>
  <c r="D28"/>
  <c r="D24"/>
  <c r="D23"/>
  <c r="D21"/>
  <c r="D20"/>
  <c r="D16"/>
  <c r="D15"/>
  <c r="D13"/>
  <c r="D12"/>
  <c r="B32" i="4"/>
  <c r="B24"/>
  <c r="D41"/>
  <c r="D43"/>
  <c r="D42"/>
  <c r="D45"/>
</calcChain>
</file>

<file path=xl/sharedStrings.xml><?xml version="1.0" encoding="utf-8"?>
<sst xmlns="http://schemas.openxmlformats.org/spreadsheetml/2006/main" count="1126" uniqueCount="547">
  <si>
    <t>CTA.</t>
  </si>
  <si>
    <t>DESCRIPCIÓN</t>
  </si>
  <si>
    <t>X</t>
  </si>
  <si>
    <t xml:space="preserve">IMPORTE </t>
  </si>
  <si>
    <t>SUBTOTAL</t>
  </si>
  <si>
    <t>TOTAL</t>
  </si>
  <si>
    <t>01 00</t>
  </si>
  <si>
    <t>GUION Y MÚSICA</t>
  </si>
  <si>
    <t>01 01</t>
  </si>
  <si>
    <t>ESCRITURA DE GUION</t>
  </si>
  <si>
    <t>Guionista</t>
  </si>
  <si>
    <t>Argumento original</t>
  </si>
  <si>
    <t>Dialoguista</t>
  </si>
  <si>
    <t>Consultor de guion</t>
  </si>
  <si>
    <t>Registro guión CENDA</t>
  </si>
  <si>
    <t>Opción de compra de historia original</t>
  </si>
  <si>
    <t>Pago de derechos de obra pre existente</t>
  </si>
  <si>
    <t>Gastos de alojamiento</t>
  </si>
  <si>
    <t>Dietas</t>
  </si>
  <si>
    <t>Viajes aéreos</t>
  </si>
  <si>
    <t>Gastos de transporte</t>
  </si>
  <si>
    <t>Compra de material investigativo</t>
  </si>
  <si>
    <t>Gastos varios de producción</t>
  </si>
  <si>
    <t>SUB-TOTAL ESCRITURA DE GUION</t>
  </si>
  <si>
    <t>01 02</t>
  </si>
  <si>
    <t>MÚSICA</t>
  </si>
  <si>
    <t xml:space="preserve">Compositor música de fondo                                                                                                                                                                               </t>
  </si>
  <si>
    <t xml:space="preserve">Arreglista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</si>
  <si>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autor músicas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</si>
  <si>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autores canciones                                                                                                                                                                                                   </t>
  </si>
  <si>
    <t>Músicos intérpretes</t>
  </si>
  <si>
    <t>SUB-TOTAL MÚSICA</t>
  </si>
  <si>
    <t xml:space="preserve">01 00 </t>
  </si>
  <si>
    <t>Total GUIÓN Y MÚSICA</t>
  </si>
  <si>
    <t>02 00</t>
  </si>
  <si>
    <t>PRODUCCIÓN Y DIRECCIÓN</t>
  </si>
  <si>
    <t>02 01</t>
  </si>
  <si>
    <t>PRODUCTOR</t>
  </si>
  <si>
    <t>Productor (a) (Honorarios)</t>
  </si>
  <si>
    <t>Pre-producción</t>
  </si>
  <si>
    <t>Rodaje</t>
  </si>
  <si>
    <t>Post-producción</t>
  </si>
  <si>
    <t>Alojamiento</t>
  </si>
  <si>
    <t>Gastos de representación</t>
  </si>
  <si>
    <t>SUB-TOTAL PRODUCCIÓN</t>
  </si>
  <si>
    <t>02 02</t>
  </si>
  <si>
    <t>DIRECCIÓN</t>
  </si>
  <si>
    <t>Director (a) (Honorarios)</t>
  </si>
  <si>
    <t>SUB-TOTAL DIRECCIÓN</t>
  </si>
  <si>
    <t>Total PRODUCCIÓN Y GUION</t>
  </si>
  <si>
    <t>03 00</t>
  </si>
  <si>
    <t>PROTAGONISTAS</t>
  </si>
  <si>
    <t>03 01</t>
  </si>
  <si>
    <t>NOMBRE DEL ACTOR/ACTRIZ (PERSONAJE)</t>
  </si>
  <si>
    <t>Ensayos</t>
  </si>
  <si>
    <t>Llamados</t>
  </si>
  <si>
    <t>SUB-TOTAL PROTAGONISTAS</t>
  </si>
  <si>
    <t>Total PERSONAL ARTÍSTICO</t>
  </si>
  <si>
    <t>04 00</t>
  </si>
  <si>
    <t>04 01</t>
  </si>
  <si>
    <t>SECUNDARIOS</t>
  </si>
  <si>
    <t>SUB-TOTAL ELENCO SECUNDARIO</t>
  </si>
  <si>
    <t>04 02</t>
  </si>
  <si>
    <t>FIGURANTES</t>
  </si>
  <si>
    <t>SUB-TOTAL FIGURACIÓN</t>
  </si>
  <si>
    <t>04 03</t>
  </si>
  <si>
    <t>EXTRAS</t>
  </si>
  <si>
    <t>SUB-TOTAL EXTRAS</t>
  </si>
  <si>
    <t>04 04</t>
  </si>
  <si>
    <t>ESPECIALISTAS</t>
  </si>
  <si>
    <t>Dobles de acción</t>
  </si>
  <si>
    <t>Standings</t>
  </si>
  <si>
    <t>Bailarines</t>
  </si>
  <si>
    <t>Cuerpo de baile</t>
  </si>
  <si>
    <t>Cantantes</t>
  </si>
  <si>
    <t>Jinetes</t>
  </si>
  <si>
    <t>Otros</t>
  </si>
  <si>
    <t>SUB-TOTAL ESPECIALISTAS</t>
  </si>
  <si>
    <t>05 00</t>
  </si>
  <si>
    <t>EQUIPO TÉCNICO</t>
  </si>
  <si>
    <t>05 01</t>
  </si>
  <si>
    <t>PERSONAL DE PRODUCCIÓN</t>
  </si>
  <si>
    <t>Productor Ejecutivo</t>
  </si>
  <si>
    <t>Prep</t>
  </si>
  <si>
    <t>Entrega</t>
  </si>
  <si>
    <t>Asistente del productor ejecutivo</t>
  </si>
  <si>
    <t>Director de Producción</t>
  </si>
  <si>
    <t>Asistente del Director de Producción</t>
  </si>
  <si>
    <t>Coordinador de producción</t>
  </si>
  <si>
    <t>Productor de campo</t>
  </si>
  <si>
    <t>Asistente de producción</t>
  </si>
  <si>
    <t>SUB-TOTAL PERSONAL DE PRODUCCIÓN</t>
  </si>
  <si>
    <t>05 02</t>
  </si>
  <si>
    <t>PERSONAL DE DIRECCIÓN</t>
  </si>
  <si>
    <t>Director Asistente</t>
  </si>
  <si>
    <t>Director de Casting</t>
  </si>
  <si>
    <t>Preparador de actores</t>
  </si>
  <si>
    <t>Asesor técnico</t>
  </si>
  <si>
    <t>SUB-TOTAL PERSONAL DE DIRECCIÓN</t>
  </si>
  <si>
    <t>05 03</t>
  </si>
  <si>
    <t>05 04</t>
  </si>
  <si>
    <t>05 05</t>
  </si>
  <si>
    <t>05 06</t>
  </si>
  <si>
    <t>Director de arte</t>
  </si>
  <si>
    <t>Diseñador de vestuario</t>
  </si>
  <si>
    <t>Vestuarista</t>
  </si>
  <si>
    <t>Costurera</t>
  </si>
  <si>
    <t>SUB-TOTAL PERSONAL DE VESTUARIO</t>
  </si>
  <si>
    <t>06 00</t>
  </si>
  <si>
    <t>06 01</t>
  </si>
  <si>
    <t>RENTA DE EQUIPO DE CÁMARA</t>
  </si>
  <si>
    <t>Maleta de lentes</t>
  </si>
  <si>
    <t xml:space="preserve">Juego de trípodes </t>
  </si>
  <si>
    <t>Seguros</t>
  </si>
  <si>
    <t>%</t>
  </si>
  <si>
    <t>SUB-TOTAL RENTA DE CÁMARA</t>
  </si>
  <si>
    <t>06 02</t>
  </si>
  <si>
    <t>RENTA DE EQUIPO DE SONIDO</t>
  </si>
  <si>
    <t>SUB-TOTAL RENTA DE SONIDO</t>
  </si>
  <si>
    <t>06 03</t>
  </si>
  <si>
    <t>COMPRA DE MATERIAL CONSUMIBLE</t>
  </si>
  <si>
    <t>Consumibles de Producción/Dirección</t>
  </si>
  <si>
    <t>SUB-TOTAL CONSUMIBLES</t>
  </si>
  <si>
    <t>07 00</t>
  </si>
  <si>
    <t>07 01</t>
  </si>
  <si>
    <t>07 02</t>
  </si>
  <si>
    <t>DECORADOS Y ESCENARIOS</t>
  </si>
  <si>
    <t>Construcción y montaje de decorados en estudios</t>
  </si>
  <si>
    <t>Insonorización de decorados</t>
  </si>
  <si>
    <t>Compra de madera</t>
  </si>
  <si>
    <t>Compra de otros materiales de arte</t>
  </si>
  <si>
    <t>Compra de herramientas</t>
  </si>
  <si>
    <t>Alquiler de herramientas</t>
  </si>
  <si>
    <t>AMBIENTACIÓN Y UTILERIA</t>
  </si>
  <si>
    <t>Ambientación de decorados</t>
  </si>
  <si>
    <t xml:space="preserve">Pintura de decorados </t>
  </si>
  <si>
    <t>Compra de utileria</t>
  </si>
  <si>
    <t>Alquiler de utileria</t>
  </si>
  <si>
    <t>08 00</t>
  </si>
  <si>
    <t>08 01</t>
  </si>
  <si>
    <t>09 00</t>
  </si>
  <si>
    <t>09 01</t>
  </si>
  <si>
    <t>Días</t>
  </si>
  <si>
    <t>VIAJES AÉREOS</t>
  </si>
  <si>
    <t>Director</t>
  </si>
  <si>
    <t>Viajes</t>
  </si>
  <si>
    <t>Sonidista</t>
  </si>
  <si>
    <t>Fotógrafo</t>
  </si>
  <si>
    <t>Protagonista 1</t>
  </si>
  <si>
    <t>Protagonista 2</t>
  </si>
  <si>
    <t>Visas</t>
  </si>
  <si>
    <t>Impuestos</t>
  </si>
  <si>
    <t>Persona</t>
  </si>
  <si>
    <t>Sobrepeso de equipaje</t>
  </si>
  <si>
    <t>Único</t>
  </si>
  <si>
    <t>Seguros médicos</t>
  </si>
  <si>
    <t>SUB-TOTAL VIAJES AÉREOS</t>
  </si>
  <si>
    <t>10 00</t>
  </si>
  <si>
    <t>10 01</t>
  </si>
  <si>
    <t>ALIMENTACIÓN</t>
  </si>
  <si>
    <t>Pantry Oficina de Producción / PRE-PRODUCCIÓN</t>
  </si>
  <si>
    <t>Dietas / PRE-PRODUCCIÓN</t>
  </si>
  <si>
    <t>Personas</t>
  </si>
  <si>
    <t>Pantry Oficina de Producción / RODAJE</t>
  </si>
  <si>
    <t>Dietas / RODAJE</t>
  </si>
  <si>
    <t>Desayunos y almuerzos / RODAJE</t>
  </si>
  <si>
    <t>Meriendas, agua y café / RODAJE</t>
  </si>
  <si>
    <t>Consumibles de alimentación</t>
  </si>
  <si>
    <t>Alquiler de local para las comidas</t>
  </si>
  <si>
    <t>Gastos varios de alimentación</t>
  </si>
  <si>
    <t>Asistentes en rodaje</t>
  </si>
  <si>
    <t>11 00</t>
  </si>
  <si>
    <t xml:space="preserve">GASTOS DE PRODUCCIÓN </t>
  </si>
  <si>
    <t>11 01</t>
  </si>
  <si>
    <t>Alquiler de oficina de producción</t>
  </si>
  <si>
    <t>Gastos básicos de oficina (Agua, luz, gas, teléf.)</t>
  </si>
  <si>
    <t>Compra de softwares</t>
  </si>
  <si>
    <t>Mantenimiento equipos (PC, Mac, Impresoras, etc.)</t>
  </si>
  <si>
    <t xml:space="preserve">Limpieza de oficina </t>
  </si>
  <si>
    <t>Seguridad de oficina</t>
  </si>
  <si>
    <t>Secretaria de producción</t>
  </si>
  <si>
    <t>Contador de producción</t>
  </si>
  <si>
    <t>Materiales y papelería de oficina</t>
  </si>
  <si>
    <t>Impresiones y fotocopias</t>
  </si>
  <si>
    <t>Llamadas internacionales</t>
  </si>
  <si>
    <t>Tarjetas de teléfonos celulares</t>
  </si>
  <si>
    <t xml:space="preserve">Internet </t>
  </si>
  <si>
    <t>Correos</t>
  </si>
  <si>
    <t>SUB-TOTAL OFICINA DE PRODUCCIÓN</t>
  </si>
  <si>
    <t>11 02</t>
  </si>
  <si>
    <t>11 03</t>
  </si>
  <si>
    <t>DISCOS DUROS Y MEMORIAS</t>
  </si>
  <si>
    <t>Compra de discos duros para rodaje</t>
  </si>
  <si>
    <t>SUB-TOTAL DISCOS DUROS Y MEMORIAS</t>
  </si>
  <si>
    <t>Total GASTOS DE PRODUCCIÓN</t>
  </si>
  <si>
    <t>Total PRODUCCION</t>
  </si>
  <si>
    <t>12 00</t>
  </si>
  <si>
    <t>EDICIÓN DE IMAGEN</t>
  </si>
  <si>
    <t>12 01</t>
  </si>
  <si>
    <t>SALARIOS</t>
  </si>
  <si>
    <t>Editor de imagen</t>
  </si>
  <si>
    <t>Asistente de edición</t>
  </si>
  <si>
    <t>12 02</t>
  </si>
  <si>
    <t>ALQUILER DE SISTEMA NO LINEAL</t>
  </si>
  <si>
    <t>Alquiler de sala de edición</t>
  </si>
  <si>
    <t>12 03</t>
  </si>
  <si>
    <t>MATERIALES EDICIÓN</t>
  </si>
  <si>
    <t>Discos duros y materiales.</t>
  </si>
  <si>
    <t>12 04</t>
  </si>
  <si>
    <t>GASTOS VARIOS DE PRODUCCIÓN</t>
  </si>
  <si>
    <t>Alquiler de sala de proyección</t>
  </si>
  <si>
    <t xml:space="preserve">Taxis </t>
  </si>
  <si>
    <t>Animaciones</t>
  </si>
  <si>
    <t>Diseño de créditos iniciales y finales</t>
  </si>
  <si>
    <t>VFX</t>
  </si>
  <si>
    <t>Total EDICIÓN DE IMAGEN</t>
  </si>
  <si>
    <t>13 00</t>
  </si>
  <si>
    <t>EDICIÓN DE SONIDO</t>
  </si>
  <si>
    <t>13 01</t>
  </si>
  <si>
    <t>Diseñadora de banda sonora</t>
  </si>
  <si>
    <t>Editor de diálogos</t>
  </si>
  <si>
    <t>Editor de ambientes</t>
  </si>
  <si>
    <t>Grabador de Foley</t>
  </si>
  <si>
    <t>Editor de Foley</t>
  </si>
  <si>
    <t>Efectos de sala / Foley Artist</t>
  </si>
  <si>
    <t>Editor de música</t>
  </si>
  <si>
    <t>13 02</t>
  </si>
  <si>
    <t>ALQUILER DE SALA DE SONIDO</t>
  </si>
  <si>
    <t>Alquiler de sala de sonido Pro-Tools</t>
  </si>
  <si>
    <t>Paquete</t>
  </si>
  <si>
    <t>Alquiler de estudio de grabación para Foley</t>
  </si>
  <si>
    <t>Horas</t>
  </si>
  <si>
    <t>13 03</t>
  </si>
  <si>
    <t>13 04</t>
  </si>
  <si>
    <t>Alquiler de estudio de sonido para la pre-mezcla</t>
  </si>
  <si>
    <t>Total EDICIÓN DE SONIDO</t>
  </si>
  <si>
    <t>14 00</t>
  </si>
  <si>
    <t>GRABACIÓN DE MÚSICA ORIGINAL</t>
  </si>
  <si>
    <t>14 01</t>
  </si>
  <si>
    <t>Director de orquesta</t>
  </si>
  <si>
    <t>Coros</t>
  </si>
  <si>
    <t>Sonidista para la grabación de la música</t>
  </si>
  <si>
    <t>14 02</t>
  </si>
  <si>
    <t>ALQUILER DE ESTUDIO DE SONIDO</t>
  </si>
  <si>
    <t>Estudio de grabación de la música</t>
  </si>
  <si>
    <t>Estudio de grabación para la mezcla de la música</t>
  </si>
  <si>
    <t>14 03</t>
  </si>
  <si>
    <t>14 04</t>
  </si>
  <si>
    <t>Compra de CD, DVD</t>
  </si>
  <si>
    <t>Total GRABACIÓN DE MÚSICA</t>
  </si>
  <si>
    <t>15 00</t>
  </si>
  <si>
    <t>POSTPRODUCCIÓN DE SONIDO</t>
  </si>
  <si>
    <t>15 01</t>
  </si>
  <si>
    <t>MEZCLA FINAL</t>
  </si>
  <si>
    <t>Alquiler de estudio para Mezcla final de sonido</t>
  </si>
  <si>
    <t>Mezclador de sonido</t>
  </si>
  <si>
    <t>15 02</t>
  </si>
  <si>
    <t>PISTA INTERNACIONAL</t>
  </si>
  <si>
    <t>Paquete 5.1 M&amp;E</t>
  </si>
  <si>
    <t>15 03</t>
  </si>
  <si>
    <t>LICENCIA DOLBY</t>
  </si>
  <si>
    <t>Dolby SR Licence</t>
  </si>
  <si>
    <t>15 04</t>
  </si>
  <si>
    <t>GASTOS LOGÍSTICOS</t>
  </si>
  <si>
    <t>Gastos de Transporte</t>
  </si>
  <si>
    <t>Total POSTPRODUCCIÓN SONIDO</t>
  </si>
  <si>
    <t>16 00</t>
  </si>
  <si>
    <t>POSTPRODUCCIÓN DE IMAGEN</t>
  </si>
  <si>
    <t>16 01</t>
  </si>
  <si>
    <t>DCP (DIGITAL CINEMA PACKAGE)</t>
  </si>
  <si>
    <t>Digital Cinema Exhibition Kit Master</t>
  </si>
  <si>
    <t>DCP Master Authoring con Digital Cinema Exhibition Kit.</t>
  </si>
  <si>
    <t>INTERMEDIA DIGITAL 2K</t>
  </si>
  <si>
    <t>Conforming On-Line</t>
  </si>
  <si>
    <t>Corrección de Color para cine</t>
  </si>
  <si>
    <t>Corrección de Color para video y televisión</t>
  </si>
  <si>
    <t>Quicktime del Conforming por Rollo</t>
  </si>
  <si>
    <t>Generación de secuencias de cuadros para DCP</t>
  </si>
  <si>
    <t>DELIVERIES</t>
  </si>
  <si>
    <t>Traducción al idioma inglés</t>
  </si>
  <si>
    <t>Inserción de subtítulos y timming</t>
  </si>
  <si>
    <t>Traducción al idioma francés</t>
  </si>
  <si>
    <t>Máster BTC Digital</t>
  </si>
  <si>
    <t>Máster HDCAM SR Full Frame</t>
  </si>
  <si>
    <t>DVD con y sin autoría</t>
  </si>
  <si>
    <t>Blue Ray con y sin autoría</t>
  </si>
  <si>
    <t>Blu-Ray (máster digital y una copia)</t>
  </si>
  <si>
    <t>Versión para ciegos con audio descripción</t>
  </si>
  <si>
    <t>Versión Close Caption</t>
  </si>
  <si>
    <t>Versión con lenguaje de señas</t>
  </si>
  <si>
    <t>Otros formatos digitales</t>
  </si>
  <si>
    <t>MATERIALES DE VIDEO</t>
  </si>
  <si>
    <t>HDCAM SR</t>
  </si>
  <si>
    <t>Betacam Digital</t>
  </si>
  <si>
    <t>RESPALDO PELÍCULA COMPLETA</t>
  </si>
  <si>
    <t>Integración de respaldo a disco duro</t>
  </si>
  <si>
    <t>Integración de respaldo a LTO</t>
  </si>
  <si>
    <t>Total POSTPRODUCCION</t>
  </si>
  <si>
    <t>17 00</t>
  </si>
  <si>
    <t>SEGUROS</t>
  </si>
  <si>
    <t>17 01</t>
  </si>
  <si>
    <t>POLIZA GLOBAL</t>
  </si>
  <si>
    <t>Pérdida de Inversión en Filmación</t>
  </si>
  <si>
    <t>Interrupción Filmica</t>
  </si>
  <si>
    <t>Riesgos Profesionales</t>
  </si>
  <si>
    <t>Riesgos Civiles</t>
  </si>
  <si>
    <t>Dinero y Valores</t>
  </si>
  <si>
    <t>Derecho Políza</t>
  </si>
  <si>
    <t>Total SEGUROS</t>
  </si>
  <si>
    <t>18 00</t>
  </si>
  <si>
    <t>ASESORÍA LEGAL Y FINANCIERA</t>
  </si>
  <si>
    <t>18 01</t>
  </si>
  <si>
    <t>ASESORÍA FINANCIERA</t>
  </si>
  <si>
    <t>Consultor financiero</t>
  </si>
  <si>
    <t>Auditoria externa</t>
  </si>
  <si>
    <t>Comisiones de bancos</t>
  </si>
  <si>
    <t>18 02</t>
  </si>
  <si>
    <t>ASESORÍA LEGAL</t>
  </si>
  <si>
    <t>Asesor legal (Contratos &amp; Derechos)</t>
  </si>
  <si>
    <t>Traducción de documentos</t>
  </si>
  <si>
    <t>MARKETING Y PROMOCIÓN</t>
  </si>
  <si>
    <t>REGISTRO DE PELÍCULA</t>
  </si>
  <si>
    <t xml:space="preserve">Registro de película </t>
  </si>
  <si>
    <t>SUB-TOTAL REGISTRO DE PELÍCULA</t>
  </si>
  <si>
    <t>MATERIALES PROMOCIONALES</t>
  </si>
  <si>
    <t>Edición de Trailer</t>
  </si>
  <si>
    <t xml:space="preserve">Edición de Making Off </t>
  </si>
  <si>
    <t>Cápsulas de 30 segs. Para redes sociales</t>
  </si>
  <si>
    <t>Diseño de Cartel y otros materiales gráficos (EPK)</t>
  </si>
  <si>
    <t>Impresión de cartel y otros materiales gráficos</t>
  </si>
  <si>
    <t>Impresión de otros materiales promocionales</t>
  </si>
  <si>
    <t>Diseño y montaje de página web</t>
  </si>
  <si>
    <t>Campaña digital en redes sociales</t>
  </si>
  <si>
    <t>SUB-TOTAL MATERIALES PROMOCIONALES</t>
  </si>
  <si>
    <t>TRADUCCIONES</t>
  </si>
  <si>
    <t>Lista de diálogos en español</t>
  </si>
  <si>
    <t>Traducción de lista de diálogos al inglés</t>
  </si>
  <si>
    <t>Traducción de lista de diálogos al francés</t>
  </si>
  <si>
    <t>Traducción de EPK y otros materiales gráficos</t>
  </si>
  <si>
    <t>SUB-TOTAL TRADUCCIONES</t>
  </si>
  <si>
    <t>Total MARKETING Y PROMOCIÓN</t>
  </si>
  <si>
    <t>Total OTROS GASTOS</t>
  </si>
  <si>
    <t>Total OTROS</t>
  </si>
  <si>
    <t>PRODUCTOR:</t>
  </si>
  <si>
    <t>Guion y Música</t>
  </si>
  <si>
    <t>Edición de Imagen</t>
  </si>
  <si>
    <t>Grabación de Música Original</t>
  </si>
  <si>
    <t>Post-Producción de Sonido</t>
  </si>
  <si>
    <t>Post-Producción de Imagen</t>
  </si>
  <si>
    <t>Asesoría financiera y legal</t>
  </si>
  <si>
    <t>Marketing y Promoción</t>
  </si>
  <si>
    <t>CANT.</t>
  </si>
  <si>
    <t>RESUMEN DEL PRESUPUESTO</t>
  </si>
  <si>
    <t>TÍTULO:</t>
  </si>
  <si>
    <t>DIRECTOR:</t>
  </si>
  <si>
    <t>Semanas</t>
  </si>
  <si>
    <t>Total ASESORÍA LEGAL Y FINANCIERA</t>
  </si>
  <si>
    <t>Gastos representación Producción / PRE-PROD.</t>
  </si>
  <si>
    <t>Unidad</t>
  </si>
  <si>
    <t>Proyecto</t>
  </si>
  <si>
    <t>Páginas</t>
  </si>
  <si>
    <t>Minutos</t>
  </si>
  <si>
    <t>Otros accesorios</t>
  </si>
  <si>
    <t>¨Proyecto</t>
  </si>
  <si>
    <t>Meses</t>
  </si>
  <si>
    <t>GASTOS ADMINISTRATIVOS 10 %</t>
  </si>
  <si>
    <t>SUB-TOTAL</t>
  </si>
  <si>
    <t>IMPREVISTOS 5 %</t>
  </si>
  <si>
    <t>Extras (X 10) en Secuencia 1</t>
  </si>
  <si>
    <t>Extras (X 10) en Secuencia 5</t>
  </si>
  <si>
    <t>Extras (X 10) en Secuencia 6</t>
  </si>
  <si>
    <t>Extras (X 5) en Secuencia 2</t>
  </si>
  <si>
    <t>Extras (X 200) en Secuencia 3</t>
  </si>
  <si>
    <t>Extras (X 7) en Secuencia 4</t>
  </si>
  <si>
    <t>GRAN TOTAL</t>
  </si>
  <si>
    <t>PLAN DE PRODUCCIÓN</t>
  </si>
  <si>
    <t>Formato:</t>
  </si>
  <si>
    <t>Duración:</t>
  </si>
  <si>
    <t>Aspect Ratio:</t>
  </si>
  <si>
    <t>Sonido:</t>
  </si>
  <si>
    <t>Inicio de Preproducción:</t>
  </si>
  <si>
    <t>Inicio de Rodaje:</t>
  </si>
  <si>
    <t>Inicio de Postproducción:</t>
  </si>
  <si>
    <t>País de Producción:</t>
  </si>
  <si>
    <t>Cuba</t>
  </si>
  <si>
    <t>Estreno Internacional:</t>
  </si>
  <si>
    <t>Estreno en Cuba:</t>
  </si>
  <si>
    <t>Países co-productores</t>
  </si>
  <si>
    <t>Estreno en OTRO PAÍS</t>
  </si>
  <si>
    <t>ESTATUS</t>
  </si>
  <si>
    <t>SUB-TOTAL SALARIOS DE EDICIÓN</t>
  </si>
  <si>
    <t>SUB-TOTAL ALQUILER SALA DE EDICIÓN</t>
  </si>
  <si>
    <t>SUB-TOTAL MATERIALES DE EDICIÓN</t>
  </si>
  <si>
    <t>SUB-TOTAL GASTOS VARIOS DE PRODUCCIÓN</t>
  </si>
  <si>
    <t>ANIMACIONES, VFX Y CRÉDITOS</t>
  </si>
  <si>
    <t>SUB-TOTAL ANIMACIONES, VFX Y CRÉDITOS</t>
  </si>
  <si>
    <t>SUB-TOTAL SALARIOS</t>
  </si>
  <si>
    <t>SUB-TOTAL ALQUILER SALA DE SONIDO</t>
  </si>
  <si>
    <t>SUB-TOTAL ALQUILER DE ESTUDIO DE SONIDO</t>
  </si>
  <si>
    <t xml:space="preserve">SUB-TOTAL MATERIALES </t>
  </si>
  <si>
    <t xml:space="preserve">MATERIALES </t>
  </si>
  <si>
    <t>SUB-TOTAL MEZCLA FINAL DE SONIDO</t>
  </si>
  <si>
    <t>SUB-TOTAL PISTA INTERNACIONAL</t>
  </si>
  <si>
    <t>SUB-TOTAL LICENCIA DOLBY</t>
  </si>
  <si>
    <t>SUB-TOTAL GASTOS LOGÍSTICOS</t>
  </si>
  <si>
    <t>SUB-TOTAL DCP</t>
  </si>
  <si>
    <t>SUB-TOTAL INTERMEDIA DIGITAL</t>
  </si>
  <si>
    <t>SUB-TOTAL DELIVERIES</t>
  </si>
  <si>
    <t>SUB-TOTAL MATERIALES DE VIDEO</t>
  </si>
  <si>
    <t>SUB-TOTAL RESPALDO PELÍCULA</t>
  </si>
  <si>
    <t>SUB-TOTAL SEGUROS</t>
  </si>
  <si>
    <t>SUB-TOTAL ASESORÍA LEGAL</t>
  </si>
  <si>
    <t>SUB-TOTAL ASESORÍA FINANCIERA</t>
  </si>
  <si>
    <t>INFORMACIÓN IMPORTANTE</t>
  </si>
  <si>
    <t>Se pueden eliminar líneas del presupuesto para ajustarlo a cada proyecto específico</t>
  </si>
  <si>
    <t>pero se debe de tener en cuenta corregir las fórmulas cada vez que se eliminen líneas,</t>
  </si>
  <si>
    <t xml:space="preserve">tanto en el modelo de presupuesto desglosado como en el resumen. </t>
  </si>
  <si>
    <t>No se deben dejar rubros en blancos cuando el proyecto no los utilice. Eliminar los</t>
  </si>
  <si>
    <t>items y corregir las fórmulas.</t>
  </si>
  <si>
    <t>No se deben de eliminar las columnas.</t>
  </si>
  <si>
    <t>DIRECTOR (A):</t>
  </si>
  <si>
    <t>PRODUCTOR (A):</t>
  </si>
  <si>
    <t>OFICINA DE PRODUCCIÓN EN RODAJE</t>
  </si>
  <si>
    <t>Compra de tarjetas de memoria</t>
  </si>
  <si>
    <t>Nombre Proyecto:</t>
  </si>
  <si>
    <t>Productor:</t>
  </si>
  <si>
    <t>Nombre Colectivo:</t>
  </si>
  <si>
    <t>Director:</t>
  </si>
  <si>
    <t xml:space="preserve">Fecha: </t>
  </si>
  <si>
    <t xml:space="preserve">Presupuesto: </t>
  </si>
  <si>
    <t>FUENTE FINANCIERA</t>
  </si>
  <si>
    <t>CANTIDAD</t>
  </si>
  <si>
    <t>RECUPERABLE</t>
  </si>
  <si>
    <t xml:space="preserve">PAÍS: </t>
  </si>
  <si>
    <t>Subtotal</t>
  </si>
  <si>
    <t>Subtotals</t>
  </si>
  <si>
    <t>UM</t>
  </si>
  <si>
    <t>02 03</t>
  </si>
  <si>
    <t>DIRECCIÓN DE ARTE</t>
  </si>
  <si>
    <t>02 04</t>
  </si>
  <si>
    <t>DIRECCIÓN DE ANIMACIÓN</t>
  </si>
  <si>
    <t>ELENCO PRINCIPAL (VOCES)</t>
  </si>
  <si>
    <t>ELENCO SECUNDARIO, FIGURANTES Y EXTRAS (VOCES)</t>
  </si>
  <si>
    <t>PERSONAL DE DISEÑOS Y GRABACIÓN</t>
  </si>
  <si>
    <t>Diseñador story board. 1</t>
  </si>
  <si>
    <t>Preproducción</t>
  </si>
  <si>
    <t>Diseñador story board. 2</t>
  </si>
  <si>
    <t>Diseñador de personajes. 1</t>
  </si>
  <si>
    <t>Diseñador de personajes. 2</t>
  </si>
  <si>
    <t>Lay outs y puesta en escena. 1</t>
  </si>
  <si>
    <t>Lay outs y puesta en escena. 2</t>
  </si>
  <si>
    <t>Diseñador escenográfico. 1</t>
  </si>
  <si>
    <t>Diseñador escenográfico. 2</t>
  </si>
  <si>
    <t>Diseñador escenográfico. 3</t>
  </si>
  <si>
    <t>Diseñador escenográfico. 4</t>
  </si>
  <si>
    <t>Diseñador de color. 1</t>
  </si>
  <si>
    <t>Diseñador de color. 2</t>
  </si>
  <si>
    <t>Editor cinematográfico</t>
  </si>
  <si>
    <t>Grabador cinematográfico</t>
  </si>
  <si>
    <t>Grabador cinematog. Asistente</t>
  </si>
  <si>
    <t>SUB-TOTAL PERSONAL DE DISEÑO Y GRABACIÓN</t>
  </si>
  <si>
    <t>PERSONAL DE ANIMACIÓN</t>
  </si>
  <si>
    <t>Animación principal. 1</t>
  </si>
  <si>
    <t>Producción</t>
  </si>
  <si>
    <t>Animación principal. 2</t>
  </si>
  <si>
    <t>Animación principal. 3</t>
  </si>
  <si>
    <t>Animación principal. 4</t>
  </si>
  <si>
    <t>Animación principal. 5</t>
  </si>
  <si>
    <t>Animador asistente. 1</t>
  </si>
  <si>
    <t>Animador asistente. 2</t>
  </si>
  <si>
    <t>Animador asistente. 3</t>
  </si>
  <si>
    <t>Animador asistente. 4</t>
  </si>
  <si>
    <t>Animador asistente. 5</t>
  </si>
  <si>
    <t>Animador Limpieza. 1</t>
  </si>
  <si>
    <t>Animador Limpieza. 2</t>
  </si>
  <si>
    <t>Animador Limpieza. 3</t>
  </si>
  <si>
    <t>Animador Limpieza. 4</t>
  </si>
  <si>
    <t>Animador Limpieza. 5</t>
  </si>
  <si>
    <t>Supervisor de animación. 1</t>
  </si>
  <si>
    <t>Supervisor de animación. 2</t>
  </si>
  <si>
    <t>Infografista prueba filmación</t>
  </si>
  <si>
    <t>SUB-TOTAL PERSONAL DE ANIMACIÓN</t>
  </si>
  <si>
    <t>PERSONAL DE FILMACIÓN</t>
  </si>
  <si>
    <t xml:space="preserve">Infografista de scanner y </t>
  </si>
  <si>
    <t>retoque de línea. 1</t>
  </si>
  <si>
    <t>retoque de línea. 2</t>
  </si>
  <si>
    <t>Infografista de coloreado y</t>
  </si>
  <si>
    <t>Compositor de imagen y</t>
  </si>
  <si>
    <t>filmación. 1</t>
  </si>
  <si>
    <t>filmación. 2</t>
  </si>
  <si>
    <t>filmación. 3</t>
  </si>
  <si>
    <t>filmación. 4</t>
  </si>
  <si>
    <t>Fotógrafo de animación y</t>
  </si>
  <si>
    <t>Trucaje.</t>
  </si>
  <si>
    <t>Supervisor de color y retoque de</t>
  </si>
  <si>
    <t>línea. 1</t>
  </si>
  <si>
    <t>línea. 2</t>
  </si>
  <si>
    <t xml:space="preserve">Infografista en modelado y </t>
  </si>
  <si>
    <t>render 3D. (cantidad modelos). 1</t>
  </si>
  <si>
    <t>render 3D. (cantidad modelos). 2</t>
  </si>
  <si>
    <t>render 3D. (cantidad modelos). 3</t>
  </si>
  <si>
    <t>render 3D. (cantidad modelos). 4</t>
  </si>
  <si>
    <t>Diseñador Efectos Especiales. 1</t>
  </si>
  <si>
    <t>SUB-TOTAL PERSONAL DE FILMACIÓN</t>
  </si>
  <si>
    <t>PERSONAL DE VESTUARIO</t>
  </si>
  <si>
    <t>Total EQUIPO TÉCNICO</t>
  </si>
  <si>
    <t>ALQUILER DE EQUIPAMIENTO DE FILMACIÓN</t>
  </si>
  <si>
    <t>Alquiler de cámara con accesorios</t>
  </si>
  <si>
    <t>Alquiler de equipo de sonido digital</t>
  </si>
  <si>
    <t>Consumibles de cámara</t>
  </si>
  <si>
    <t>Consumibles de sonido</t>
  </si>
  <si>
    <t>Consumibles de iluminación</t>
  </si>
  <si>
    <t>Total ALQUILER DE EQUIPAMIENTO DE FILMACIÓN</t>
  </si>
  <si>
    <t>CONSTRUCCIÓN Y MONTAJE</t>
  </si>
  <si>
    <t>SUB-TOTAL CONSTRUCCIÓN Y MONTAJE</t>
  </si>
  <si>
    <t>SUB-TOTAL AMBIENTACIÓN Y UTILERÍA</t>
  </si>
  <si>
    <t>Total DECORADOS Y ESCENARIOS</t>
  </si>
  <si>
    <t>ALIMENTACIÓN Y ALOJAMIENTO</t>
  </si>
  <si>
    <t>SUB-TOTAL ALIMENTACIÓN Y ALOJAMIENTO</t>
  </si>
  <si>
    <t>Total ALIMENTACIÓN Y ALOJAMIENTOS</t>
  </si>
  <si>
    <t>10 03</t>
  </si>
  <si>
    <t>Coordinador de Post-Producción</t>
  </si>
  <si>
    <t>11 04</t>
  </si>
  <si>
    <t>11 05</t>
  </si>
  <si>
    <t>15 05</t>
  </si>
  <si>
    <t>15 06</t>
  </si>
  <si>
    <t>Total POST-PRODUCCIÓN DE IMAGEN</t>
  </si>
  <si>
    <t>17 02</t>
  </si>
  <si>
    <t>18 03</t>
  </si>
  <si>
    <t>Total ELENCO PRINCIPAL (VOCES)</t>
  </si>
  <si>
    <t>Elenco principal (Voces)</t>
  </si>
  <si>
    <t>Producción, dirección, dir. de arte y animación</t>
  </si>
  <si>
    <t>Total ELENCO SECUNDARIO Y EXTRAS (VOCES)</t>
  </si>
  <si>
    <t>Equipo técnico (Salarios)</t>
  </si>
  <si>
    <t>Alquiler de equipamiento de filmación</t>
  </si>
  <si>
    <t>Elenco secundario, figurantes y extras (Voces)</t>
  </si>
  <si>
    <t>Decorados y escenarios</t>
  </si>
  <si>
    <t>Total VIAJES AÉREOS</t>
  </si>
  <si>
    <t>Alimentación y alojamiento</t>
  </si>
  <si>
    <t xml:space="preserve">Gastos de Producción </t>
  </si>
  <si>
    <t>Edición de Sonido</t>
  </si>
  <si>
    <t>FONDO DE FOMENTO DEL CINE CUBANO</t>
  </si>
  <si>
    <t>Este es un compendio de los documentos complementarios a entregar al Fondo.</t>
  </si>
  <si>
    <t>Los documentos que aparecen rellenados, sirven como ejemplo para su correcto uso.</t>
  </si>
  <si>
    <t xml:space="preserve">No se deben de cambiar el orden de los rubros del presupuesto, </t>
  </si>
  <si>
    <t>CORTOMETRAJE ANIMACIÓN</t>
  </si>
  <si>
    <t>Se puede renombrar  cada rubro según conveniencia.</t>
  </si>
</sst>
</file>

<file path=xl/styles.xml><?xml version="1.0" encoding="utf-8"?>
<styleSheet xmlns="http://schemas.openxmlformats.org/spreadsheetml/2006/main">
  <numFmts count="9">
    <numFmt numFmtId="41" formatCode="_-* #,##0\ _€_-;\-* #,##0\ _€_-;_-* &quot;-&quot;\ _€_-;_-@_-"/>
    <numFmt numFmtId="164" formatCode="_(&quot;C$&quot;\ * #,##0_);_(&quot;C$&quot;\ * \(#,##0\);_(&quot;C$&quot;\ * &quot;-&quot;_);_(@_)"/>
    <numFmt numFmtId="165" formatCode="_(&quot;C$&quot;\ * #,##0.00_);_(&quot;C$&quot;\ * \(#,##0.00\);_(&quot;C$&quot;\ * &quot;-&quot;??_);_(@_)"/>
    <numFmt numFmtId="166" formatCode="[$CUC]\ #,##0.00"/>
    <numFmt numFmtId="167" formatCode="d&quot; de &quot;mmm&quot; de &quot;yy"/>
    <numFmt numFmtId="168" formatCode="_([$€-2]\ * #,##0_);_([$€-2]\ * \(#,##0\);_([$€-2]\ * &quot;-&quot;??_);_(@_)"/>
    <numFmt numFmtId="169" formatCode="_-&quot;€&quot;* #,##0_-;\-&quot;€&quot;* #,##0_-;_-&quot;€&quot;* &quot;-&quot;??_-;_-@_-"/>
    <numFmt numFmtId="170" formatCode="#,##0.00\ _€"/>
    <numFmt numFmtId="171" formatCode="#,##0_ ;\-#,##0\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b/>
      <sz val="10"/>
      <name val="Tahoma"/>
    </font>
    <font>
      <b/>
      <i/>
      <sz val="10"/>
      <name val="Tahoma"/>
      <family val="2"/>
    </font>
    <font>
      <sz val="14"/>
      <color rgb="FF000000"/>
      <name val="Arial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166" fontId="0" fillId="0" borderId="1" xfId="1" applyNumberFormat="1" applyFont="1" applyBorder="1"/>
    <xf numFmtId="0" fontId="4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/>
    <xf numFmtId="166" fontId="0" fillId="0" borderId="1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166" fontId="5" fillId="0" borderId="0" xfId="0" applyNumberFormat="1" applyFont="1"/>
    <xf numFmtId="0" fontId="5" fillId="0" borderId="2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6" fontId="5" fillId="0" borderId="5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66" fontId="5" fillId="0" borderId="8" xfId="1" applyNumberFormat="1" applyFont="1" applyBorder="1"/>
    <xf numFmtId="166" fontId="5" fillId="0" borderId="8" xfId="0" applyNumberFormat="1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166" fontId="5" fillId="0" borderId="12" xfId="0" applyNumberFormat="1" applyFont="1" applyBorder="1"/>
    <xf numFmtId="0" fontId="5" fillId="0" borderId="11" xfId="0" applyFont="1" applyBorder="1"/>
    <xf numFmtId="166" fontId="5" fillId="2" borderId="4" xfId="0" applyNumberFormat="1" applyFont="1" applyFill="1" applyBorder="1"/>
    <xf numFmtId="166" fontId="5" fillId="0" borderId="14" xfId="0" applyNumberFormat="1" applyFont="1" applyBorder="1"/>
    <xf numFmtId="9" fontId="5" fillId="0" borderId="8" xfId="0" applyNumberFormat="1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9" fontId="5" fillId="0" borderId="10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0" xfId="0" applyFont="1"/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6" fillId="0" borderId="9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3" borderId="15" xfId="0" applyFont="1" applyFill="1" applyBorder="1"/>
    <xf numFmtId="0" fontId="6" fillId="3" borderId="16" xfId="0" applyFont="1" applyFill="1" applyBorder="1"/>
    <xf numFmtId="0" fontId="6" fillId="3" borderId="16" xfId="0" applyFont="1" applyFill="1" applyBorder="1" applyAlignment="1">
      <alignment horizontal="center"/>
    </xf>
    <xf numFmtId="166" fontId="6" fillId="3" borderId="17" xfId="1" applyNumberFormat="1" applyFont="1" applyFill="1" applyBorder="1"/>
    <xf numFmtId="0" fontId="6" fillId="0" borderId="0" xfId="0" applyFont="1" applyAlignment="1">
      <alignment horizontal="center"/>
    </xf>
    <xf numFmtId="166" fontId="6" fillId="0" borderId="0" xfId="0" applyNumberFormat="1" applyFont="1"/>
    <xf numFmtId="0" fontId="6" fillId="0" borderId="6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4" fontId="5" fillId="0" borderId="8" xfId="0" applyNumberFormat="1" applyFont="1" applyBorder="1"/>
    <xf numFmtId="0" fontId="2" fillId="0" borderId="0" xfId="0" applyFont="1"/>
    <xf numFmtId="166" fontId="2" fillId="0" borderId="0" xfId="0" applyNumberFormat="1" applyFont="1"/>
    <xf numFmtId="0" fontId="6" fillId="0" borderId="8" xfId="0" applyFont="1" applyBorder="1"/>
    <xf numFmtId="0" fontId="6" fillId="0" borderId="9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1" xfId="0" applyFont="1" applyBorder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166" fontId="6" fillId="2" borderId="4" xfId="0" applyNumberFormat="1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1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166" fontId="5" fillId="2" borderId="3" xfId="0" applyNumberFormat="1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4" fontId="5" fillId="0" borderId="0" xfId="0" applyNumberFormat="1" applyFont="1"/>
    <xf numFmtId="4" fontId="6" fillId="3" borderId="1" xfId="0" applyNumberFormat="1" applyFont="1" applyFill="1" applyBorder="1" applyAlignment="1">
      <alignment horizontal="center"/>
    </xf>
    <xf numFmtId="4" fontId="6" fillId="0" borderId="0" xfId="0" applyNumberFormat="1" applyFont="1"/>
    <xf numFmtId="4" fontId="6" fillId="2" borderId="3" xfId="0" applyNumberFormat="1" applyFont="1" applyFill="1" applyBorder="1"/>
    <xf numFmtId="4" fontId="5" fillId="0" borderId="7" xfId="0" applyNumberFormat="1" applyFont="1" applyBorder="1"/>
    <xf numFmtId="4" fontId="5" fillId="0" borderId="2" xfId="0" applyNumberFormat="1" applyFont="1" applyBorder="1"/>
    <xf numFmtId="4" fontId="5" fillId="0" borderId="2" xfId="1" applyNumberFormat="1" applyFont="1" applyFill="1" applyBorder="1"/>
    <xf numFmtId="4" fontId="5" fillId="0" borderId="11" xfId="0" applyNumberFormat="1" applyFont="1" applyBorder="1"/>
    <xf numFmtId="4" fontId="5" fillId="0" borderId="5" xfId="0" applyNumberFormat="1" applyFont="1" applyBorder="1"/>
    <xf numFmtId="4" fontId="5" fillId="0" borderId="8" xfId="2" applyNumberFormat="1" applyFont="1" applyFill="1" applyBorder="1"/>
    <xf numFmtId="4" fontId="5" fillId="0" borderId="9" xfId="0" applyNumberFormat="1" applyFont="1" applyBorder="1"/>
    <xf numFmtId="4" fontId="6" fillId="2" borderId="10" xfId="0" applyNumberFormat="1" applyFont="1" applyFill="1" applyBorder="1"/>
    <xf numFmtId="4" fontId="5" fillId="2" borderId="3" xfId="0" applyNumberFormat="1" applyFont="1" applyFill="1" applyBorder="1"/>
    <xf numFmtId="4" fontId="5" fillId="0" borderId="0" xfId="1" applyNumberFormat="1" applyFont="1" applyFill="1" applyBorder="1"/>
    <xf numFmtId="4" fontId="6" fillId="3" borderId="16" xfId="0" applyNumberFormat="1" applyFont="1" applyFill="1" applyBorder="1"/>
    <xf numFmtId="4" fontId="5" fillId="0" borderId="10" xfId="0" applyNumberFormat="1" applyFont="1" applyBorder="1"/>
    <xf numFmtId="4" fontId="5" fillId="0" borderId="6" xfId="0" applyNumberFormat="1" applyFont="1" applyBorder="1"/>
    <xf numFmtId="4" fontId="5" fillId="0" borderId="3" xfId="0" applyNumberFormat="1" applyFont="1" applyBorder="1"/>
    <xf numFmtId="4" fontId="6" fillId="0" borderId="4" xfId="0" applyNumberFormat="1" applyFont="1" applyBorder="1"/>
    <xf numFmtId="4" fontId="6" fillId="2" borderId="4" xfId="0" applyNumberFormat="1" applyFont="1" applyFill="1" applyBorder="1"/>
    <xf numFmtId="4" fontId="5" fillId="0" borderId="2" xfId="1" applyNumberFormat="1" applyFont="1" applyBorder="1"/>
    <xf numFmtId="4" fontId="6" fillId="0" borderId="5" xfId="0" applyNumberFormat="1" applyFont="1" applyBorder="1"/>
    <xf numFmtId="4" fontId="5" fillId="0" borderId="9" xfId="1" applyNumberFormat="1" applyFont="1" applyBorder="1"/>
    <xf numFmtId="4" fontId="6" fillId="0" borderId="6" xfId="0" applyNumberFormat="1" applyFont="1" applyBorder="1"/>
    <xf numFmtId="4" fontId="5" fillId="0" borderId="0" xfId="1" applyNumberFormat="1" applyFont="1" applyBorder="1"/>
    <xf numFmtId="4" fontId="5" fillId="0" borderId="8" xfId="1" applyNumberFormat="1" applyFont="1" applyBorder="1"/>
    <xf numFmtId="4" fontId="6" fillId="3" borderId="19" xfId="0" applyNumberFormat="1" applyFont="1" applyFill="1" applyBorder="1"/>
    <xf numFmtId="4" fontId="5" fillId="2" borderId="6" xfId="0" applyNumberFormat="1" applyFont="1" applyFill="1" applyBorder="1"/>
    <xf numFmtId="4" fontId="5" fillId="2" borderId="1" xfId="0" applyNumberFormat="1" applyFont="1" applyFill="1" applyBorder="1"/>
    <xf numFmtId="4" fontId="5" fillId="2" borderId="5" xfId="0" applyNumberFormat="1" applyFont="1" applyFill="1" applyBorder="1"/>
    <xf numFmtId="4" fontId="5" fillId="0" borderId="1" xfId="0" applyNumberFormat="1" applyFont="1" applyBorder="1"/>
    <xf numFmtId="0" fontId="8" fillId="0" borderId="26" xfId="0" applyFont="1" applyBorder="1"/>
    <xf numFmtId="0" fontId="8" fillId="0" borderId="30" xfId="0" applyFont="1" applyBorder="1"/>
    <xf numFmtId="0" fontId="8" fillId="0" borderId="27" xfId="0" applyFont="1" applyBorder="1"/>
    <xf numFmtId="0" fontId="9" fillId="0" borderId="31" xfId="0" applyFont="1" applyBorder="1"/>
    <xf numFmtId="167" fontId="10" fillId="0" borderId="32" xfId="0" applyNumberFormat="1" applyFont="1" applyBorder="1" applyAlignment="1">
      <alignment horizontal="left"/>
    </xf>
    <xf numFmtId="167" fontId="10" fillId="0" borderId="32" xfId="0" applyNumberFormat="1" applyFont="1" applyBorder="1" applyAlignment="1">
      <alignment horizontal="right"/>
    </xf>
    <xf numFmtId="167" fontId="9" fillId="0" borderId="33" xfId="0" applyNumberFormat="1" applyFont="1" applyBorder="1" applyAlignment="1">
      <alignment horizontal="left"/>
    </xf>
    <xf numFmtId="0" fontId="8" fillId="0" borderId="0" xfId="0" applyFont="1"/>
    <xf numFmtId="0" fontId="8" fillId="0" borderId="24" xfId="0" applyFont="1" applyBorder="1"/>
    <xf numFmtId="0" fontId="11" fillId="0" borderId="23" xfId="0" applyFont="1" applyBorder="1" applyAlignment="1">
      <alignment horizontal="right"/>
    </xf>
    <xf numFmtId="3" fontId="10" fillId="0" borderId="23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34" xfId="0" applyNumberFormat="1" applyFont="1" applyBorder="1" applyAlignment="1">
      <alignment horizontal="right"/>
    </xf>
    <xf numFmtId="0" fontId="8" fillId="0" borderId="23" xfId="0" applyFont="1" applyBorder="1"/>
    <xf numFmtId="0" fontId="10" fillId="0" borderId="0" xfId="0" applyFont="1" applyAlignment="1">
      <alignment horizontal="right"/>
    </xf>
    <xf numFmtId="3" fontId="12" fillId="0" borderId="34" xfId="0" applyNumberFormat="1" applyFont="1" applyBorder="1" applyAlignment="1" applyProtection="1">
      <alignment horizontal="right"/>
      <protection locked="0"/>
    </xf>
    <xf numFmtId="20" fontId="12" fillId="0" borderId="34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8" fillId="0" borderId="28" xfId="0" applyFont="1" applyBorder="1"/>
    <xf numFmtId="3" fontId="11" fillId="0" borderId="25" xfId="0" applyNumberFormat="1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8" fillId="0" borderId="29" xfId="0" applyFont="1" applyBorder="1"/>
    <xf numFmtId="166" fontId="6" fillId="0" borderId="5" xfId="0" applyNumberFormat="1" applyFont="1" applyBorder="1"/>
    <xf numFmtId="166" fontId="6" fillId="0" borderId="12" xfId="0" applyNumberFormat="1" applyFont="1" applyBorder="1"/>
    <xf numFmtId="0" fontId="6" fillId="3" borderId="36" xfId="0" applyFont="1" applyFill="1" applyBorder="1"/>
    <xf numFmtId="166" fontId="6" fillId="2" borderId="3" xfId="0" applyNumberFormat="1" applyFont="1" applyFill="1" applyBorder="1"/>
    <xf numFmtId="166" fontId="5" fillId="0" borderId="3" xfId="0" applyNumberFormat="1" applyFont="1" applyBorder="1"/>
    <xf numFmtId="166" fontId="5" fillId="0" borderId="7" xfId="0" applyNumberFormat="1" applyFont="1" applyBorder="1"/>
    <xf numFmtId="166" fontId="5" fillId="0" borderId="2" xfId="1" applyNumberFormat="1" applyFont="1" applyBorder="1"/>
    <xf numFmtId="166" fontId="5" fillId="0" borderId="2" xfId="1" applyNumberFormat="1" applyFont="1" applyFill="1" applyBorder="1"/>
    <xf numFmtId="0" fontId="0" fillId="0" borderId="15" xfId="0" applyBorder="1"/>
    <xf numFmtId="0" fontId="0" fillId="0" borderId="16" xfId="0" applyBorder="1"/>
    <xf numFmtId="0" fontId="0" fillId="0" borderId="22" xfId="0" applyBorder="1"/>
    <xf numFmtId="0" fontId="0" fillId="0" borderId="26" xfId="0" applyBorder="1"/>
    <xf numFmtId="0" fontId="0" fillId="0" borderId="30" xfId="0" applyBorder="1"/>
    <xf numFmtId="0" fontId="0" fillId="0" borderId="27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0" fillId="0" borderId="25" xfId="0" applyBorder="1"/>
    <xf numFmtId="4" fontId="15" fillId="0" borderId="1" xfId="0" applyNumberFormat="1" applyFont="1" applyBorder="1"/>
    <xf numFmtId="0" fontId="4" fillId="0" borderId="7" xfId="0" applyFont="1" applyBorder="1" applyAlignment="1">
      <alignment horizontal="right"/>
    </xf>
    <xf numFmtId="0" fontId="0" fillId="0" borderId="14" xfId="0" applyBorder="1" applyAlignment="1">
      <alignment horizontal="right"/>
    </xf>
    <xf numFmtId="4" fontId="7" fillId="0" borderId="14" xfId="0" applyNumberFormat="1" applyFont="1" applyBorder="1"/>
    <xf numFmtId="4" fontId="15" fillId="0" borderId="38" xfId="0" applyNumberFormat="1" applyFont="1" applyBorder="1"/>
    <xf numFmtId="166" fontId="5" fillId="0" borderId="25" xfId="0" applyNumberFormat="1" applyFont="1" applyBorder="1"/>
    <xf numFmtId="4" fontId="7" fillId="0" borderId="5" xfId="0" applyNumberFormat="1" applyFont="1" applyBorder="1"/>
    <xf numFmtId="4" fontId="15" fillId="0" borderId="40" xfId="0" applyNumberFormat="1" applyFont="1" applyBorder="1"/>
    <xf numFmtId="0" fontId="5" fillId="0" borderId="1" xfId="0" applyFont="1" applyBorder="1" applyAlignment="1">
      <alignment horizontal="center"/>
    </xf>
    <xf numFmtId="0" fontId="0" fillId="4" borderId="0" xfId="0" applyFill="1"/>
    <xf numFmtId="0" fontId="18" fillId="0" borderId="1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0" fillId="0" borderId="39" xfId="0" applyBorder="1"/>
    <xf numFmtId="10" fontId="20" fillId="0" borderId="9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37" xfId="0" applyBorder="1"/>
    <xf numFmtId="168" fontId="0" fillId="0" borderId="1" xfId="1" applyNumberFormat="1" applyFont="1" applyBorder="1" applyAlignment="1">
      <alignment horizontal="right"/>
    </xf>
    <xf numFmtId="10" fontId="2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52" xfId="0" applyBorder="1"/>
    <xf numFmtId="168" fontId="0" fillId="0" borderId="53" xfId="1" applyNumberFormat="1" applyFont="1" applyBorder="1" applyAlignment="1">
      <alignment horizontal="right"/>
    </xf>
    <xf numFmtId="9" fontId="20" fillId="0" borderId="53" xfId="0" applyNumberFormat="1" applyFont="1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18" fillId="0" borderId="28" xfId="0" applyFont="1" applyBorder="1" applyAlignment="1">
      <alignment horizontal="right"/>
    </xf>
    <xf numFmtId="9" fontId="21" fillId="0" borderId="5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169" fontId="21" fillId="0" borderId="0" xfId="1" applyNumberFormat="1" applyFont="1" applyBorder="1" applyAlignment="1">
      <alignment horizontal="right"/>
    </xf>
    <xf numFmtId="9" fontId="21" fillId="0" borderId="0" xfId="0" applyNumberFormat="1" applyFont="1" applyAlignment="1">
      <alignment horizontal="right"/>
    </xf>
    <xf numFmtId="0" fontId="21" fillId="0" borderId="21" xfId="0" applyFont="1" applyBorder="1" applyAlignment="1">
      <alignment horizontal="right"/>
    </xf>
    <xf numFmtId="9" fontId="21" fillId="0" borderId="21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168" fontId="21" fillId="0" borderId="0" xfId="1" applyNumberFormat="1" applyFont="1" applyBorder="1" applyAlignment="1">
      <alignment horizontal="right"/>
    </xf>
    <xf numFmtId="0" fontId="0" fillId="0" borderId="56" xfId="0" applyBorder="1"/>
    <xf numFmtId="168" fontId="0" fillId="0" borderId="57" xfId="1" applyNumberFormat="1" applyFont="1" applyBorder="1" applyAlignment="1">
      <alignment horizontal="right"/>
    </xf>
    <xf numFmtId="10" fontId="20" fillId="0" borderId="57" xfId="0" applyNumberFormat="1" applyFont="1" applyBorder="1" applyAlignment="1">
      <alignment horizontal="right"/>
    </xf>
    <xf numFmtId="0" fontId="0" fillId="0" borderId="57" xfId="0" applyBorder="1" applyAlignment="1">
      <alignment horizontal="right"/>
    </xf>
    <xf numFmtId="0" fontId="0" fillId="0" borderId="58" xfId="0" applyBorder="1" applyAlignment="1">
      <alignment horizontal="right"/>
    </xf>
    <xf numFmtId="10" fontId="20" fillId="0" borderId="53" xfId="0" applyNumberFormat="1" applyFont="1" applyBorder="1" applyAlignment="1">
      <alignment horizontal="right"/>
    </xf>
    <xf numFmtId="0" fontId="17" fillId="0" borderId="0" xfId="0" applyFont="1"/>
    <xf numFmtId="0" fontId="21" fillId="0" borderId="15" xfId="0" applyFont="1" applyBorder="1" applyAlignment="1">
      <alignment horizontal="right"/>
    </xf>
    <xf numFmtId="10" fontId="21" fillId="0" borderId="21" xfId="0" applyNumberFormat="1" applyFont="1" applyBorder="1" applyAlignment="1">
      <alignment horizontal="right"/>
    </xf>
    <xf numFmtId="10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10" fontId="21" fillId="0" borderId="0" xfId="0" applyNumberFormat="1" applyFont="1" applyAlignment="1">
      <alignment horizontal="right"/>
    </xf>
    <xf numFmtId="0" fontId="18" fillId="0" borderId="15" xfId="0" applyFont="1" applyBorder="1" applyAlignment="1">
      <alignment horizontal="right"/>
    </xf>
    <xf numFmtId="10" fontId="21" fillId="0" borderId="22" xfId="0" applyNumberFormat="1" applyFont="1" applyBorder="1" applyAlignment="1">
      <alignment horizontal="right"/>
    </xf>
    <xf numFmtId="10" fontId="17" fillId="0" borderId="0" xfId="0" applyNumberFormat="1" applyFont="1"/>
    <xf numFmtId="4" fontId="5" fillId="0" borderId="14" xfId="0" applyNumberFormat="1" applyFont="1" applyBorder="1"/>
    <xf numFmtId="4" fontId="5" fillId="0" borderId="12" xfId="0" applyNumberFormat="1" applyFont="1" applyBorder="1"/>
    <xf numFmtId="4" fontId="5" fillId="0" borderId="12" xfId="1" applyNumberFormat="1" applyFont="1" applyFill="1" applyBorder="1"/>
    <xf numFmtId="4" fontId="5" fillId="0" borderId="18" xfId="0" applyNumberFormat="1" applyFont="1" applyBorder="1"/>
    <xf numFmtId="0" fontId="6" fillId="0" borderId="7" xfId="0" applyFont="1" applyBorder="1" applyAlignment="1">
      <alignment horizontal="right"/>
    </xf>
    <xf numFmtId="0" fontId="23" fillId="0" borderId="0" xfId="0" applyFont="1"/>
    <xf numFmtId="0" fontId="0" fillId="0" borderId="29" xfId="0" applyBorder="1"/>
    <xf numFmtId="0" fontId="24" fillId="0" borderId="0" xfId="0" applyFont="1"/>
    <xf numFmtId="0" fontId="25" fillId="0" borderId="0" xfId="0" applyFont="1"/>
    <xf numFmtId="4" fontId="0" fillId="0" borderId="1" xfId="1" applyNumberFormat="1" applyFont="1" applyBorder="1"/>
    <xf numFmtId="4" fontId="0" fillId="2" borderId="1" xfId="0" applyNumberFormat="1" applyFill="1" applyBorder="1"/>
    <xf numFmtId="4" fontId="2" fillId="3" borderId="1" xfId="0" applyNumberFormat="1" applyFont="1" applyFill="1" applyBorder="1" applyAlignment="1">
      <alignment horizontal="right"/>
    </xf>
    <xf numFmtId="4" fontId="7" fillId="3" borderId="21" xfId="0" applyNumberFormat="1" applyFont="1" applyFill="1" applyBorder="1"/>
    <xf numFmtId="170" fontId="0" fillId="0" borderId="1" xfId="1" applyNumberFormat="1" applyFont="1" applyFill="1" applyBorder="1"/>
    <xf numFmtId="170" fontId="5" fillId="2" borderId="4" xfId="0" applyNumberFormat="1" applyFont="1" applyFill="1" applyBorder="1"/>
    <xf numFmtId="170" fontId="5" fillId="2" borderId="1" xfId="0" applyNumberFormat="1" applyFont="1" applyFill="1" applyBorder="1"/>
    <xf numFmtId="170" fontId="6" fillId="2" borderId="1" xfId="0" applyNumberFormat="1" applyFont="1" applyFill="1" applyBorder="1"/>
    <xf numFmtId="170" fontId="6" fillId="0" borderId="5" xfId="0" applyNumberFormat="1" applyFont="1" applyBorder="1"/>
    <xf numFmtId="170" fontId="5" fillId="0" borderId="8" xfId="1" applyNumberFormat="1" applyFont="1" applyBorder="1"/>
    <xf numFmtId="170" fontId="5" fillId="0" borderId="8" xfId="0" applyNumberFormat="1" applyFont="1" applyBorder="1"/>
    <xf numFmtId="170" fontId="5" fillId="0" borderId="5" xfId="0" applyNumberFormat="1" applyFont="1" applyBorder="1"/>
    <xf numFmtId="170" fontId="5" fillId="2" borderId="5" xfId="0" applyNumberFormat="1" applyFont="1" applyFill="1" applyBorder="1"/>
    <xf numFmtId="170" fontId="6" fillId="3" borderId="17" xfId="1" applyNumberFormat="1" applyFont="1" applyFill="1" applyBorder="1"/>
    <xf numFmtId="170" fontId="5" fillId="0" borderId="2" xfId="1" applyNumberFormat="1" applyFont="1" applyBorder="1"/>
    <xf numFmtId="170" fontId="5" fillId="0" borderId="11" xfId="1" applyNumberFormat="1" applyFont="1" applyFill="1" applyBorder="1"/>
    <xf numFmtId="170" fontId="5" fillId="0" borderId="13" xfId="0" applyNumberFormat="1" applyFont="1" applyBorder="1"/>
    <xf numFmtId="170" fontId="5" fillId="0" borderId="7" xfId="0" applyNumberFormat="1" applyFont="1" applyBorder="1"/>
    <xf numFmtId="170" fontId="5" fillId="0" borderId="2" xfId="1" applyNumberFormat="1" applyFont="1" applyFill="1" applyBorder="1"/>
    <xf numFmtId="170" fontId="6" fillId="2" borderId="8" xfId="0" applyNumberFormat="1" applyFont="1" applyFill="1" applyBorder="1"/>
    <xf numFmtId="170" fontId="5" fillId="0" borderId="14" xfId="0" applyNumberFormat="1" applyFont="1" applyBorder="1"/>
    <xf numFmtId="170" fontId="5" fillId="0" borderId="12" xfId="0" applyNumberFormat="1" applyFont="1" applyBorder="1"/>
    <xf numFmtId="170" fontId="5" fillId="0" borderId="8" xfId="1" applyNumberFormat="1" applyFont="1" applyFill="1" applyBorder="1"/>
    <xf numFmtId="170" fontId="5" fillId="0" borderId="9" xfId="1" applyNumberFormat="1" applyFont="1" applyFill="1" applyBorder="1"/>
    <xf numFmtId="170" fontId="5" fillId="0" borderId="11" xfId="0" applyNumberFormat="1" applyFont="1" applyBorder="1"/>
    <xf numFmtId="170" fontId="5" fillId="0" borderId="2" xfId="0" applyNumberFormat="1" applyFont="1" applyBorder="1"/>
    <xf numFmtId="170" fontId="6" fillId="2" borderId="5" xfId="0" applyNumberFormat="1" applyFont="1" applyFill="1" applyBorder="1"/>
    <xf numFmtId="170" fontId="5" fillId="0" borderId="9" xfId="0" applyNumberFormat="1" applyFont="1" applyBorder="1"/>
    <xf numFmtId="170" fontId="6" fillId="0" borderId="9" xfId="0" applyNumberFormat="1" applyFont="1" applyBorder="1"/>
    <xf numFmtId="170" fontId="6" fillId="0" borderId="12" xfId="0" applyNumberFormat="1" applyFont="1" applyBorder="1"/>
    <xf numFmtId="170" fontId="6" fillId="2" borderId="12" xfId="0" applyNumberFormat="1" applyFont="1" applyFill="1" applyBorder="1"/>
    <xf numFmtId="170" fontId="6" fillId="0" borderId="0" xfId="0" applyNumberFormat="1" applyFont="1"/>
    <xf numFmtId="170" fontId="5" fillId="2" borderId="3" xfId="0" applyNumberFormat="1" applyFont="1" applyFill="1" applyBorder="1"/>
    <xf numFmtId="170" fontId="5" fillId="0" borderId="0" xfId="0" applyNumberFormat="1" applyFont="1"/>
    <xf numFmtId="170" fontId="5" fillId="2" borderId="14" xfId="0" applyNumberFormat="1" applyFont="1" applyFill="1" applyBorder="1"/>
    <xf numFmtId="170" fontId="6" fillId="0" borderId="6" xfId="0" applyNumberFormat="1" applyFont="1" applyBorder="1"/>
    <xf numFmtId="170" fontId="5" fillId="0" borderId="0" xfId="1" applyNumberFormat="1" applyFont="1" applyBorder="1"/>
    <xf numFmtId="170" fontId="5" fillId="0" borderId="10" xfId="1" applyNumberFormat="1" applyFont="1" applyBorder="1"/>
    <xf numFmtId="170" fontId="5" fillId="2" borderId="9" xfId="0" applyNumberFormat="1" applyFont="1" applyFill="1" applyBorder="1"/>
    <xf numFmtId="170" fontId="6" fillId="0" borderId="14" xfId="0" applyNumberFormat="1" applyFont="1" applyBorder="1"/>
    <xf numFmtId="170" fontId="6" fillId="2" borderId="9" xfId="0" applyNumberFormat="1" applyFont="1" applyFill="1" applyBorder="1"/>
    <xf numFmtId="170" fontId="5" fillId="2" borderId="13" xfId="0" applyNumberFormat="1" applyFont="1" applyFill="1" applyBorder="1"/>
    <xf numFmtId="170" fontId="5" fillId="0" borderId="6" xfId="0" applyNumberFormat="1" applyFont="1" applyBorder="1"/>
    <xf numFmtId="170" fontId="6" fillId="2" borderId="13" xfId="0" applyNumberFormat="1" applyFont="1" applyFill="1" applyBorder="1"/>
    <xf numFmtId="170" fontId="6" fillId="3" borderId="17" xfId="0" applyNumberFormat="1" applyFont="1" applyFill="1" applyBorder="1"/>
    <xf numFmtId="170" fontId="5" fillId="2" borderId="6" xfId="0" applyNumberFormat="1" applyFont="1" applyFill="1" applyBorder="1"/>
    <xf numFmtId="170" fontId="6" fillId="3" borderId="20" xfId="0" applyNumberFormat="1" applyFont="1" applyFill="1" applyBorder="1"/>
    <xf numFmtId="170" fontId="5" fillId="0" borderId="1" xfId="0" applyNumberFormat="1" applyFont="1" applyBorder="1"/>
    <xf numFmtId="170" fontId="6" fillId="3" borderId="21" xfId="0" applyNumberFormat="1" applyFont="1" applyFill="1" applyBorder="1"/>
    <xf numFmtId="170" fontId="6" fillId="3" borderId="22" xfId="0" applyNumberFormat="1" applyFont="1" applyFill="1" applyBorder="1"/>
    <xf numFmtId="170" fontId="7" fillId="3" borderId="21" xfId="0" applyNumberFormat="1" applyFont="1" applyFill="1" applyBorder="1"/>
    <xf numFmtId="41" fontId="0" fillId="0" borderId="9" xfId="1" applyNumberFormat="1" applyFont="1" applyBorder="1" applyAlignment="1">
      <alignment horizontal="right"/>
    </xf>
    <xf numFmtId="171" fontId="21" fillId="0" borderId="29" xfId="1" applyNumberFormat="1" applyFont="1" applyBorder="1" applyAlignment="1">
      <alignment horizontal="right"/>
    </xf>
    <xf numFmtId="3" fontId="21" fillId="0" borderId="29" xfId="1" applyNumberFormat="1" applyFont="1" applyBorder="1" applyAlignment="1">
      <alignment horizontal="right"/>
    </xf>
    <xf numFmtId="3" fontId="21" fillId="0" borderId="20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4" fillId="3" borderId="15" xfId="0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36" xfId="0" applyFill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0" fillId="0" borderId="9" xfId="0" applyBorder="1"/>
    <xf numFmtId="0" fontId="3" fillId="0" borderId="37" xfId="0" applyFont="1" applyBorder="1" applyAlignment="1">
      <alignment horizontal="right"/>
    </xf>
    <xf numFmtId="0" fontId="0" fillId="0" borderId="1" xfId="0" applyBorder="1"/>
    <xf numFmtId="0" fontId="5" fillId="0" borderId="23" xfId="0" applyFont="1" applyBorder="1"/>
    <xf numFmtId="0" fontId="0" fillId="0" borderId="0" xfId="0"/>
    <xf numFmtId="0" fontId="0" fillId="0" borderId="12" xfId="0" applyBorder="1"/>
    <xf numFmtId="0" fontId="0" fillId="0" borderId="16" xfId="0" applyBorder="1"/>
    <xf numFmtId="0" fontId="0" fillId="0" borderId="22" xfId="0" applyBorder="1"/>
    <xf numFmtId="0" fontId="6" fillId="0" borderId="13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5" fillId="0" borderId="1" xfId="0" applyFont="1" applyBorder="1" applyAlignment="1">
      <alignment horizontal="center"/>
    </xf>
    <xf numFmtId="0" fontId="19" fillId="0" borderId="15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18" fillId="0" borderId="16" xfId="0" applyFont="1" applyBorder="1"/>
    <xf numFmtId="0" fontId="18" fillId="0" borderId="22" xfId="0" applyFont="1" applyBorder="1"/>
    <xf numFmtId="0" fontId="22" fillId="0" borderId="26" xfId="0" applyFont="1" applyBorder="1" applyAlignment="1">
      <alignment horizontal="left"/>
    </xf>
    <xf numFmtId="0" fontId="18" fillId="0" borderId="30" xfId="0" applyFont="1" applyBorder="1"/>
    <xf numFmtId="0" fontId="18" fillId="0" borderId="27" xfId="0" applyFont="1" applyBorder="1"/>
    <xf numFmtId="0" fontId="16" fillId="0" borderId="4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7" xfId="0" applyBorder="1"/>
    <xf numFmtId="14" fontId="0" fillId="0" borderId="3" xfId="0" applyNumberFormat="1" applyBorder="1" applyAlignment="1">
      <alignment horizontal="left"/>
    </xf>
    <xf numFmtId="14" fontId="0" fillId="0" borderId="47" xfId="0" applyNumberFormat="1" applyBorder="1"/>
    <xf numFmtId="0" fontId="0" fillId="0" borderId="49" xfId="0" applyBorder="1" applyAlignment="1">
      <alignment horizontal="left"/>
    </xf>
    <xf numFmtId="0" fontId="0" fillId="0" borderId="50" xfId="0" applyBorder="1"/>
    <xf numFmtId="0" fontId="17" fillId="0" borderId="50" xfId="0" applyFont="1" applyBorder="1"/>
    <xf numFmtId="0" fontId="0" fillId="0" borderId="51" xfId="0" applyBorder="1"/>
  </cellXfs>
  <cellStyles count="3">
    <cellStyle name="Moneda" xfId="1" builtinId="4"/>
    <cellStyle name="Moneda [0]" xfId="2" builtinId="7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76200</xdr:rowOff>
    </xdr:from>
    <xdr:to>
      <xdr:col>9</xdr:col>
      <xdr:colOff>609598</xdr:colOff>
      <xdr:row>3</xdr:row>
      <xdr:rowOff>110068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19975" y="76200"/>
          <a:ext cx="733423" cy="60536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733423</xdr:colOff>
      <xdr:row>6</xdr:row>
      <xdr:rowOff>148168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867400" y="800100"/>
          <a:ext cx="733423" cy="605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171451</xdr:colOff>
      <xdr:row>0</xdr:row>
      <xdr:rowOff>0</xdr:rowOff>
    </xdr:from>
    <xdr:to>
      <xdr:col>4</xdr:col>
      <xdr:colOff>761999</xdr:colOff>
      <xdr:row>2</xdr:row>
      <xdr:rowOff>138643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19701" y="0"/>
          <a:ext cx="590548" cy="605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628651</xdr:colOff>
      <xdr:row>0</xdr:row>
      <xdr:rowOff>0</xdr:rowOff>
    </xdr:from>
    <xdr:to>
      <xdr:col>4</xdr:col>
      <xdr:colOff>9524</xdr:colOff>
      <xdr:row>2</xdr:row>
      <xdr:rowOff>62443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24401" y="0"/>
          <a:ext cx="609598" cy="5291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400051</xdr:colOff>
      <xdr:row>0</xdr:row>
      <xdr:rowOff>0</xdr:rowOff>
    </xdr:from>
    <xdr:to>
      <xdr:col>9</xdr:col>
      <xdr:colOff>57149</xdr:colOff>
      <xdr:row>2</xdr:row>
      <xdr:rowOff>52918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72151" y="0"/>
          <a:ext cx="590548" cy="5196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638176</xdr:colOff>
      <xdr:row>0</xdr:row>
      <xdr:rowOff>0</xdr:rowOff>
    </xdr:from>
    <xdr:to>
      <xdr:col>5</xdr:col>
      <xdr:colOff>1247774</xdr:colOff>
      <xdr:row>2</xdr:row>
      <xdr:rowOff>62443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91351" y="0"/>
          <a:ext cx="609598" cy="5291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da\AppData\Local\Temp\Modelos%20y%20reportes%20de%20PRODUCCI&#211;N\Presupuestos\Modelo%20de%20Presupuesto%20para%20el%20FONDO%20DE%20FOMENTO%20DEL%20CINE%20CUBAN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PRESUP DESGLOSADO "/>
    </sheetNames>
    <sheetDataSet>
      <sheetData sheetId="0"/>
      <sheetData sheetId="1">
        <row r="39">
          <cell r="G39">
            <v>0</v>
          </cell>
        </row>
        <row r="929">
          <cell r="A929" t="str">
            <v>Total PRODUCCION</v>
          </cell>
        </row>
        <row r="1072">
          <cell r="A1072" t="str">
            <v>Total POSTPRODUCCION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18"/>
  <sheetViews>
    <sheetView topLeftCell="B5" workbookViewId="0">
      <selection activeCell="D23" sqref="D23"/>
    </sheetView>
  </sheetViews>
  <sheetFormatPr baseColWidth="10" defaultColWidth="11.5703125" defaultRowHeight="15"/>
  <sheetData>
    <row r="4" spans="2:9" s="13" customFormat="1" ht="18">
      <c r="B4" s="229" t="s">
        <v>541</v>
      </c>
      <c r="E4" s="14"/>
      <c r="G4" s="93"/>
      <c r="H4" s="15"/>
      <c r="I4" s="15"/>
    </row>
    <row r="5" spans="2:9" s="13" customFormat="1" ht="18">
      <c r="B5" s="229" t="s">
        <v>541</v>
      </c>
      <c r="E5" s="14"/>
      <c r="G5" s="93"/>
      <c r="H5" s="15"/>
      <c r="I5" s="15"/>
    </row>
    <row r="6" spans="2:9" s="13" customFormat="1" ht="18">
      <c r="B6" s="229"/>
      <c r="E6" s="14"/>
      <c r="G6" s="93"/>
      <c r="H6" s="15"/>
      <c r="I6" s="15"/>
    </row>
    <row r="7" spans="2:9" ht="15.75" thickBot="1"/>
    <row r="8" spans="2:9" ht="15.75" thickBot="1">
      <c r="B8" s="161" t="s">
        <v>413</v>
      </c>
      <c r="C8" s="162"/>
      <c r="D8" s="162"/>
      <c r="E8" s="162"/>
      <c r="F8" s="162"/>
      <c r="G8" s="162"/>
      <c r="H8" s="163"/>
    </row>
    <row r="9" spans="2:9">
      <c r="B9" s="164" t="s">
        <v>542</v>
      </c>
      <c r="C9" s="165"/>
      <c r="D9" s="165"/>
      <c r="E9" s="165"/>
      <c r="F9" s="165"/>
      <c r="G9" s="165"/>
      <c r="H9" s="166"/>
    </row>
    <row r="10" spans="2:9">
      <c r="B10" s="167" t="s">
        <v>543</v>
      </c>
      <c r="H10" s="168"/>
    </row>
    <row r="11" spans="2:9">
      <c r="B11" s="167" t="s">
        <v>414</v>
      </c>
      <c r="H11" s="168"/>
    </row>
    <row r="12" spans="2:9">
      <c r="B12" s="167" t="s">
        <v>415</v>
      </c>
      <c r="H12" s="168"/>
    </row>
    <row r="13" spans="2:9">
      <c r="B13" s="167" t="s">
        <v>416</v>
      </c>
      <c r="H13" s="168"/>
    </row>
    <row r="14" spans="2:9">
      <c r="B14" s="167" t="s">
        <v>417</v>
      </c>
      <c r="H14" s="168"/>
    </row>
    <row r="15" spans="2:9">
      <c r="B15" s="167" t="s">
        <v>418</v>
      </c>
      <c r="H15" s="168"/>
    </row>
    <row r="16" spans="2:9">
      <c r="B16" s="167" t="s">
        <v>546</v>
      </c>
      <c r="H16" s="168"/>
    </row>
    <row r="17" spans="2:8">
      <c r="B17" s="167" t="s">
        <v>544</v>
      </c>
      <c r="H17" s="168"/>
    </row>
    <row r="18" spans="2:8" ht="15.75" thickBot="1">
      <c r="B18" s="169" t="s">
        <v>419</v>
      </c>
      <c r="C18" s="170"/>
      <c r="D18" s="170"/>
      <c r="E18" s="170"/>
      <c r="F18" s="170"/>
      <c r="G18" s="170"/>
      <c r="H18" s="23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6"/>
  <sheetViews>
    <sheetView workbookViewId="0">
      <selection activeCell="C2" sqref="C2"/>
    </sheetView>
  </sheetViews>
  <sheetFormatPr baseColWidth="10" defaultColWidth="11.5703125" defaultRowHeight="15"/>
  <cols>
    <col min="1" max="1" width="4.5703125" customWidth="1"/>
    <col min="3" max="3" width="32.140625" customWidth="1"/>
    <col min="4" max="4" width="27.5703125" customWidth="1"/>
  </cols>
  <sheetData>
    <row r="1" spans="2:9" s="13" customFormat="1" ht="18">
      <c r="B1" s="229" t="s">
        <v>541</v>
      </c>
      <c r="E1" s="14"/>
      <c r="G1" s="93"/>
      <c r="H1" s="15"/>
      <c r="I1" s="15"/>
    </row>
    <row r="2" spans="2:9" s="13" customFormat="1" ht="18.75">
      <c r="B2" s="229"/>
      <c r="C2" s="231" t="s">
        <v>545</v>
      </c>
      <c r="E2" s="14"/>
      <c r="G2" s="93"/>
      <c r="H2" s="15"/>
      <c r="I2" s="15"/>
    </row>
    <row r="3" spans="2:9" ht="15.75" thickBot="1"/>
    <row r="4" spans="2:9">
      <c r="B4" s="124"/>
      <c r="C4" s="125"/>
      <c r="D4" s="125"/>
      <c r="E4" s="126"/>
    </row>
    <row r="5" spans="2:9" ht="15.75" thickBot="1">
      <c r="B5" s="127"/>
      <c r="C5" s="128" t="s">
        <v>375</v>
      </c>
      <c r="D5" s="129"/>
      <c r="E5" s="130"/>
    </row>
    <row r="6" spans="2:9" ht="15.75" thickTop="1">
      <c r="B6" s="133"/>
      <c r="C6" s="131"/>
      <c r="D6" s="131"/>
      <c r="E6" s="132"/>
    </row>
    <row r="7" spans="2:9">
      <c r="B7" s="134"/>
      <c r="C7" s="135" t="s">
        <v>376</v>
      </c>
      <c r="D7" s="136"/>
      <c r="E7" s="132"/>
    </row>
    <row r="8" spans="2:9">
      <c r="B8" s="137"/>
      <c r="C8" s="138" t="s">
        <v>377</v>
      </c>
      <c r="D8" s="139"/>
      <c r="E8" s="132"/>
    </row>
    <row r="9" spans="2:9">
      <c r="B9" s="137"/>
      <c r="C9" s="138" t="s">
        <v>378</v>
      </c>
      <c r="D9" s="140"/>
      <c r="E9" s="132"/>
    </row>
    <row r="10" spans="2:9">
      <c r="B10" s="137"/>
      <c r="C10" s="138" t="s">
        <v>379</v>
      </c>
      <c r="D10" s="140"/>
      <c r="E10" s="132"/>
    </row>
    <row r="11" spans="2:9">
      <c r="B11" s="137"/>
      <c r="C11" s="138"/>
      <c r="D11" s="141"/>
      <c r="E11" s="132"/>
    </row>
    <row r="12" spans="2:9" ht="15.75" thickBot="1">
      <c r="B12" s="137"/>
      <c r="C12" s="142" t="s">
        <v>380</v>
      </c>
      <c r="D12" s="143"/>
      <c r="E12" s="132"/>
    </row>
    <row r="13" spans="2:9" ht="15.75" thickBot="1">
      <c r="B13" s="137"/>
      <c r="C13" s="142"/>
      <c r="D13" s="144"/>
      <c r="E13" s="132"/>
    </row>
    <row r="14" spans="2:9" ht="15.75" thickBot="1">
      <c r="B14" s="137"/>
      <c r="C14" s="142" t="s">
        <v>381</v>
      </c>
      <c r="D14" s="143"/>
      <c r="E14" s="132"/>
    </row>
    <row r="15" spans="2:9" ht="15.75" thickBot="1">
      <c r="B15" s="137"/>
      <c r="C15" s="142"/>
      <c r="D15" s="144"/>
      <c r="E15" s="132"/>
    </row>
    <row r="16" spans="2:9" ht="15.75" thickBot="1">
      <c r="B16" s="137"/>
      <c r="C16" s="142" t="s">
        <v>382</v>
      </c>
      <c r="D16" s="143"/>
      <c r="E16" s="132"/>
    </row>
    <row r="17" spans="2:5" ht="15.75" thickBot="1">
      <c r="B17" s="137"/>
      <c r="C17" s="142"/>
      <c r="D17" s="145"/>
      <c r="E17" s="132"/>
    </row>
    <row r="18" spans="2:5">
      <c r="B18" s="137"/>
      <c r="C18" s="142"/>
      <c r="D18" s="146"/>
      <c r="E18" s="132"/>
    </row>
    <row r="19" spans="2:5" ht="15.75" thickBot="1">
      <c r="B19" s="137"/>
      <c r="C19" s="147" t="s">
        <v>383</v>
      </c>
      <c r="D19" s="143" t="s">
        <v>384</v>
      </c>
      <c r="E19" s="132"/>
    </row>
    <row r="20" spans="2:5" ht="15.75" thickBot="1">
      <c r="B20" s="137"/>
      <c r="C20" s="147" t="s">
        <v>387</v>
      </c>
      <c r="D20" s="143"/>
      <c r="E20" s="132"/>
    </row>
    <row r="21" spans="2:5">
      <c r="B21" s="137"/>
      <c r="C21" s="147"/>
      <c r="D21" s="148"/>
      <c r="E21" s="132"/>
    </row>
    <row r="22" spans="2:5">
      <c r="B22" s="137"/>
      <c r="C22" s="147"/>
      <c r="D22" s="148"/>
      <c r="E22" s="132"/>
    </row>
    <row r="23" spans="2:5" ht="15.75" thickBot="1">
      <c r="B23" s="137"/>
      <c r="C23" s="142" t="s">
        <v>385</v>
      </c>
      <c r="D23" s="143"/>
      <c r="E23" s="132"/>
    </row>
    <row r="24" spans="2:5" ht="15.75" thickBot="1">
      <c r="B24" s="137"/>
      <c r="C24" s="147" t="s">
        <v>386</v>
      </c>
      <c r="D24" s="143"/>
      <c r="E24" s="132"/>
    </row>
    <row r="25" spans="2:5" ht="15.75" thickBot="1">
      <c r="B25" s="137"/>
      <c r="C25" s="147" t="s">
        <v>388</v>
      </c>
      <c r="D25" s="143"/>
      <c r="E25" s="132"/>
    </row>
    <row r="26" spans="2:5" ht="15.75" thickBot="1">
      <c r="B26" s="149"/>
      <c r="C26" s="150"/>
      <c r="D26" s="151"/>
      <c r="E26" s="15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45"/>
  <sheetViews>
    <sheetView workbookViewId="0">
      <selection activeCell="H48" sqref="H48"/>
    </sheetView>
  </sheetViews>
  <sheetFormatPr baseColWidth="10" defaultColWidth="12.28515625" defaultRowHeight="15"/>
  <cols>
    <col min="1" max="1" width="6.5703125" customWidth="1"/>
    <col min="2" max="2" width="7.7109375" customWidth="1"/>
    <col min="3" max="3" width="47.140625" customWidth="1"/>
    <col min="4" max="4" width="18.42578125" style="2" customWidth="1"/>
    <col min="5" max="5" width="4.85546875" customWidth="1"/>
    <col min="256" max="256" width="7.7109375" customWidth="1"/>
    <col min="257" max="257" width="39.5703125" customWidth="1"/>
    <col min="258" max="258" width="16.7109375" customWidth="1"/>
    <col min="259" max="259" width="16.140625" customWidth="1"/>
    <col min="260" max="260" width="18.140625" customWidth="1"/>
    <col min="261" max="261" width="4.85546875" customWidth="1"/>
    <col min="512" max="512" width="7.7109375" customWidth="1"/>
    <col min="513" max="513" width="39.5703125" customWidth="1"/>
    <col min="514" max="514" width="16.7109375" customWidth="1"/>
    <col min="515" max="515" width="16.140625" customWidth="1"/>
    <col min="516" max="516" width="18.140625" customWidth="1"/>
    <col min="517" max="517" width="4.85546875" customWidth="1"/>
    <col min="768" max="768" width="7.7109375" customWidth="1"/>
    <col min="769" max="769" width="39.5703125" customWidth="1"/>
    <col min="770" max="770" width="16.7109375" customWidth="1"/>
    <col min="771" max="771" width="16.140625" customWidth="1"/>
    <col min="772" max="772" width="18.140625" customWidth="1"/>
    <col min="773" max="773" width="4.85546875" customWidth="1"/>
    <col min="1024" max="1024" width="7.7109375" customWidth="1"/>
    <col min="1025" max="1025" width="39.5703125" customWidth="1"/>
    <col min="1026" max="1026" width="16.7109375" customWidth="1"/>
    <col min="1027" max="1027" width="16.140625" customWidth="1"/>
    <col min="1028" max="1028" width="18.140625" customWidth="1"/>
    <col min="1029" max="1029" width="4.85546875" customWidth="1"/>
    <col min="1280" max="1280" width="7.7109375" customWidth="1"/>
    <col min="1281" max="1281" width="39.5703125" customWidth="1"/>
    <col min="1282" max="1282" width="16.7109375" customWidth="1"/>
    <col min="1283" max="1283" width="16.140625" customWidth="1"/>
    <col min="1284" max="1284" width="18.140625" customWidth="1"/>
    <col min="1285" max="1285" width="4.85546875" customWidth="1"/>
    <col min="1536" max="1536" width="7.7109375" customWidth="1"/>
    <col min="1537" max="1537" width="39.5703125" customWidth="1"/>
    <col min="1538" max="1538" width="16.7109375" customWidth="1"/>
    <col min="1539" max="1539" width="16.140625" customWidth="1"/>
    <col min="1540" max="1540" width="18.140625" customWidth="1"/>
    <col min="1541" max="1541" width="4.85546875" customWidth="1"/>
    <col min="1792" max="1792" width="7.7109375" customWidth="1"/>
    <col min="1793" max="1793" width="39.5703125" customWidth="1"/>
    <col min="1794" max="1794" width="16.7109375" customWidth="1"/>
    <col min="1795" max="1795" width="16.140625" customWidth="1"/>
    <col min="1796" max="1796" width="18.140625" customWidth="1"/>
    <col min="1797" max="1797" width="4.85546875" customWidth="1"/>
    <col min="2048" max="2048" width="7.7109375" customWidth="1"/>
    <col min="2049" max="2049" width="39.5703125" customWidth="1"/>
    <col min="2050" max="2050" width="16.7109375" customWidth="1"/>
    <col min="2051" max="2051" width="16.140625" customWidth="1"/>
    <col min="2052" max="2052" width="18.140625" customWidth="1"/>
    <col min="2053" max="2053" width="4.85546875" customWidth="1"/>
    <col min="2304" max="2304" width="7.7109375" customWidth="1"/>
    <col min="2305" max="2305" width="39.5703125" customWidth="1"/>
    <col min="2306" max="2306" width="16.7109375" customWidth="1"/>
    <col min="2307" max="2307" width="16.140625" customWidth="1"/>
    <col min="2308" max="2308" width="18.140625" customWidth="1"/>
    <col min="2309" max="2309" width="4.85546875" customWidth="1"/>
    <col min="2560" max="2560" width="7.7109375" customWidth="1"/>
    <col min="2561" max="2561" width="39.5703125" customWidth="1"/>
    <col min="2562" max="2562" width="16.7109375" customWidth="1"/>
    <col min="2563" max="2563" width="16.140625" customWidth="1"/>
    <col min="2564" max="2564" width="18.140625" customWidth="1"/>
    <col min="2565" max="2565" width="4.85546875" customWidth="1"/>
    <col min="2816" max="2816" width="7.7109375" customWidth="1"/>
    <col min="2817" max="2817" width="39.5703125" customWidth="1"/>
    <col min="2818" max="2818" width="16.7109375" customWidth="1"/>
    <col min="2819" max="2819" width="16.140625" customWidth="1"/>
    <col min="2820" max="2820" width="18.140625" customWidth="1"/>
    <col min="2821" max="2821" width="4.85546875" customWidth="1"/>
    <col min="3072" max="3072" width="7.7109375" customWidth="1"/>
    <col min="3073" max="3073" width="39.5703125" customWidth="1"/>
    <col min="3074" max="3074" width="16.7109375" customWidth="1"/>
    <col min="3075" max="3075" width="16.140625" customWidth="1"/>
    <col min="3076" max="3076" width="18.140625" customWidth="1"/>
    <col min="3077" max="3077" width="4.85546875" customWidth="1"/>
    <col min="3328" max="3328" width="7.7109375" customWidth="1"/>
    <col min="3329" max="3329" width="39.5703125" customWidth="1"/>
    <col min="3330" max="3330" width="16.7109375" customWidth="1"/>
    <col min="3331" max="3331" width="16.140625" customWidth="1"/>
    <col min="3332" max="3332" width="18.140625" customWidth="1"/>
    <col min="3333" max="3333" width="4.85546875" customWidth="1"/>
    <col min="3584" max="3584" width="7.7109375" customWidth="1"/>
    <col min="3585" max="3585" width="39.5703125" customWidth="1"/>
    <col min="3586" max="3586" width="16.7109375" customWidth="1"/>
    <col min="3587" max="3587" width="16.140625" customWidth="1"/>
    <col min="3588" max="3588" width="18.140625" customWidth="1"/>
    <col min="3589" max="3589" width="4.85546875" customWidth="1"/>
    <col min="3840" max="3840" width="7.7109375" customWidth="1"/>
    <col min="3841" max="3841" width="39.5703125" customWidth="1"/>
    <col min="3842" max="3842" width="16.7109375" customWidth="1"/>
    <col min="3843" max="3843" width="16.140625" customWidth="1"/>
    <col min="3844" max="3844" width="18.140625" customWidth="1"/>
    <col min="3845" max="3845" width="4.85546875" customWidth="1"/>
    <col min="4096" max="4096" width="7.7109375" customWidth="1"/>
    <col min="4097" max="4097" width="39.5703125" customWidth="1"/>
    <col min="4098" max="4098" width="16.7109375" customWidth="1"/>
    <col min="4099" max="4099" width="16.140625" customWidth="1"/>
    <col min="4100" max="4100" width="18.140625" customWidth="1"/>
    <col min="4101" max="4101" width="4.85546875" customWidth="1"/>
    <col min="4352" max="4352" width="7.7109375" customWidth="1"/>
    <col min="4353" max="4353" width="39.5703125" customWidth="1"/>
    <col min="4354" max="4354" width="16.7109375" customWidth="1"/>
    <col min="4355" max="4355" width="16.140625" customWidth="1"/>
    <col min="4356" max="4356" width="18.140625" customWidth="1"/>
    <col min="4357" max="4357" width="4.85546875" customWidth="1"/>
    <col min="4608" max="4608" width="7.7109375" customWidth="1"/>
    <col min="4609" max="4609" width="39.5703125" customWidth="1"/>
    <col min="4610" max="4610" width="16.7109375" customWidth="1"/>
    <col min="4611" max="4611" width="16.140625" customWidth="1"/>
    <col min="4612" max="4612" width="18.140625" customWidth="1"/>
    <col min="4613" max="4613" width="4.85546875" customWidth="1"/>
    <col min="4864" max="4864" width="7.7109375" customWidth="1"/>
    <col min="4865" max="4865" width="39.5703125" customWidth="1"/>
    <col min="4866" max="4866" width="16.7109375" customWidth="1"/>
    <col min="4867" max="4867" width="16.140625" customWidth="1"/>
    <col min="4868" max="4868" width="18.140625" customWidth="1"/>
    <col min="4869" max="4869" width="4.85546875" customWidth="1"/>
    <col min="5120" max="5120" width="7.7109375" customWidth="1"/>
    <col min="5121" max="5121" width="39.5703125" customWidth="1"/>
    <col min="5122" max="5122" width="16.7109375" customWidth="1"/>
    <col min="5123" max="5123" width="16.140625" customWidth="1"/>
    <col min="5124" max="5124" width="18.140625" customWidth="1"/>
    <col min="5125" max="5125" width="4.85546875" customWidth="1"/>
    <col min="5376" max="5376" width="7.7109375" customWidth="1"/>
    <col min="5377" max="5377" width="39.5703125" customWidth="1"/>
    <col min="5378" max="5378" width="16.7109375" customWidth="1"/>
    <col min="5379" max="5379" width="16.140625" customWidth="1"/>
    <col min="5380" max="5380" width="18.140625" customWidth="1"/>
    <col min="5381" max="5381" width="4.85546875" customWidth="1"/>
    <col min="5632" max="5632" width="7.7109375" customWidth="1"/>
    <col min="5633" max="5633" width="39.5703125" customWidth="1"/>
    <col min="5634" max="5634" width="16.7109375" customWidth="1"/>
    <col min="5635" max="5635" width="16.140625" customWidth="1"/>
    <col min="5636" max="5636" width="18.140625" customWidth="1"/>
    <col min="5637" max="5637" width="4.85546875" customWidth="1"/>
    <col min="5888" max="5888" width="7.7109375" customWidth="1"/>
    <col min="5889" max="5889" width="39.5703125" customWidth="1"/>
    <col min="5890" max="5890" width="16.7109375" customWidth="1"/>
    <col min="5891" max="5891" width="16.140625" customWidth="1"/>
    <col min="5892" max="5892" width="18.140625" customWidth="1"/>
    <col min="5893" max="5893" width="4.85546875" customWidth="1"/>
    <col min="6144" max="6144" width="7.7109375" customWidth="1"/>
    <col min="6145" max="6145" width="39.5703125" customWidth="1"/>
    <col min="6146" max="6146" width="16.7109375" customWidth="1"/>
    <col min="6147" max="6147" width="16.140625" customWidth="1"/>
    <col min="6148" max="6148" width="18.140625" customWidth="1"/>
    <col min="6149" max="6149" width="4.85546875" customWidth="1"/>
    <col min="6400" max="6400" width="7.7109375" customWidth="1"/>
    <col min="6401" max="6401" width="39.5703125" customWidth="1"/>
    <col min="6402" max="6402" width="16.7109375" customWidth="1"/>
    <col min="6403" max="6403" width="16.140625" customWidth="1"/>
    <col min="6404" max="6404" width="18.140625" customWidth="1"/>
    <col min="6405" max="6405" width="4.85546875" customWidth="1"/>
    <col min="6656" max="6656" width="7.7109375" customWidth="1"/>
    <col min="6657" max="6657" width="39.5703125" customWidth="1"/>
    <col min="6658" max="6658" width="16.7109375" customWidth="1"/>
    <col min="6659" max="6659" width="16.140625" customWidth="1"/>
    <col min="6660" max="6660" width="18.140625" customWidth="1"/>
    <col min="6661" max="6661" width="4.85546875" customWidth="1"/>
    <col min="6912" max="6912" width="7.7109375" customWidth="1"/>
    <col min="6913" max="6913" width="39.5703125" customWidth="1"/>
    <col min="6914" max="6914" width="16.7109375" customWidth="1"/>
    <col min="6915" max="6915" width="16.140625" customWidth="1"/>
    <col min="6916" max="6916" width="18.140625" customWidth="1"/>
    <col min="6917" max="6917" width="4.85546875" customWidth="1"/>
    <col min="7168" max="7168" width="7.7109375" customWidth="1"/>
    <col min="7169" max="7169" width="39.5703125" customWidth="1"/>
    <col min="7170" max="7170" width="16.7109375" customWidth="1"/>
    <col min="7171" max="7171" width="16.140625" customWidth="1"/>
    <col min="7172" max="7172" width="18.140625" customWidth="1"/>
    <col min="7173" max="7173" width="4.85546875" customWidth="1"/>
    <col min="7424" max="7424" width="7.7109375" customWidth="1"/>
    <col min="7425" max="7425" width="39.5703125" customWidth="1"/>
    <col min="7426" max="7426" width="16.7109375" customWidth="1"/>
    <col min="7427" max="7427" width="16.140625" customWidth="1"/>
    <col min="7428" max="7428" width="18.140625" customWidth="1"/>
    <col min="7429" max="7429" width="4.85546875" customWidth="1"/>
    <col min="7680" max="7680" width="7.7109375" customWidth="1"/>
    <col min="7681" max="7681" width="39.5703125" customWidth="1"/>
    <col min="7682" max="7682" width="16.7109375" customWidth="1"/>
    <col min="7683" max="7683" width="16.140625" customWidth="1"/>
    <col min="7684" max="7684" width="18.140625" customWidth="1"/>
    <col min="7685" max="7685" width="4.85546875" customWidth="1"/>
    <col min="7936" max="7936" width="7.7109375" customWidth="1"/>
    <col min="7937" max="7937" width="39.5703125" customWidth="1"/>
    <col min="7938" max="7938" width="16.7109375" customWidth="1"/>
    <col min="7939" max="7939" width="16.140625" customWidth="1"/>
    <col min="7940" max="7940" width="18.140625" customWidth="1"/>
    <col min="7941" max="7941" width="4.85546875" customWidth="1"/>
    <col min="8192" max="8192" width="7.7109375" customWidth="1"/>
    <col min="8193" max="8193" width="39.5703125" customWidth="1"/>
    <col min="8194" max="8194" width="16.7109375" customWidth="1"/>
    <col min="8195" max="8195" width="16.140625" customWidth="1"/>
    <col min="8196" max="8196" width="18.140625" customWidth="1"/>
    <col min="8197" max="8197" width="4.85546875" customWidth="1"/>
    <col min="8448" max="8448" width="7.7109375" customWidth="1"/>
    <col min="8449" max="8449" width="39.5703125" customWidth="1"/>
    <col min="8450" max="8450" width="16.7109375" customWidth="1"/>
    <col min="8451" max="8451" width="16.140625" customWidth="1"/>
    <col min="8452" max="8452" width="18.140625" customWidth="1"/>
    <col min="8453" max="8453" width="4.85546875" customWidth="1"/>
    <col min="8704" max="8704" width="7.7109375" customWidth="1"/>
    <col min="8705" max="8705" width="39.5703125" customWidth="1"/>
    <col min="8706" max="8706" width="16.7109375" customWidth="1"/>
    <col min="8707" max="8707" width="16.140625" customWidth="1"/>
    <col min="8708" max="8708" width="18.140625" customWidth="1"/>
    <col min="8709" max="8709" width="4.85546875" customWidth="1"/>
    <col min="8960" max="8960" width="7.7109375" customWidth="1"/>
    <col min="8961" max="8961" width="39.5703125" customWidth="1"/>
    <col min="8962" max="8962" width="16.7109375" customWidth="1"/>
    <col min="8963" max="8963" width="16.140625" customWidth="1"/>
    <col min="8964" max="8964" width="18.140625" customWidth="1"/>
    <col min="8965" max="8965" width="4.85546875" customWidth="1"/>
    <col min="9216" max="9216" width="7.7109375" customWidth="1"/>
    <col min="9217" max="9217" width="39.5703125" customWidth="1"/>
    <col min="9218" max="9218" width="16.7109375" customWidth="1"/>
    <col min="9219" max="9219" width="16.140625" customWidth="1"/>
    <col min="9220" max="9220" width="18.140625" customWidth="1"/>
    <col min="9221" max="9221" width="4.85546875" customWidth="1"/>
    <col min="9472" max="9472" width="7.7109375" customWidth="1"/>
    <col min="9473" max="9473" width="39.5703125" customWidth="1"/>
    <col min="9474" max="9474" width="16.7109375" customWidth="1"/>
    <col min="9475" max="9475" width="16.140625" customWidth="1"/>
    <col min="9476" max="9476" width="18.140625" customWidth="1"/>
    <col min="9477" max="9477" width="4.85546875" customWidth="1"/>
    <col min="9728" max="9728" width="7.7109375" customWidth="1"/>
    <col min="9729" max="9729" width="39.5703125" customWidth="1"/>
    <col min="9730" max="9730" width="16.7109375" customWidth="1"/>
    <col min="9731" max="9731" width="16.140625" customWidth="1"/>
    <col min="9732" max="9732" width="18.140625" customWidth="1"/>
    <col min="9733" max="9733" width="4.85546875" customWidth="1"/>
    <col min="9984" max="9984" width="7.7109375" customWidth="1"/>
    <col min="9985" max="9985" width="39.5703125" customWidth="1"/>
    <col min="9986" max="9986" width="16.7109375" customWidth="1"/>
    <col min="9987" max="9987" width="16.140625" customWidth="1"/>
    <col min="9988" max="9988" width="18.140625" customWidth="1"/>
    <col min="9989" max="9989" width="4.85546875" customWidth="1"/>
    <col min="10240" max="10240" width="7.7109375" customWidth="1"/>
    <col min="10241" max="10241" width="39.5703125" customWidth="1"/>
    <col min="10242" max="10242" width="16.7109375" customWidth="1"/>
    <col min="10243" max="10243" width="16.140625" customWidth="1"/>
    <col min="10244" max="10244" width="18.140625" customWidth="1"/>
    <col min="10245" max="10245" width="4.85546875" customWidth="1"/>
    <col min="10496" max="10496" width="7.7109375" customWidth="1"/>
    <col min="10497" max="10497" width="39.5703125" customWidth="1"/>
    <col min="10498" max="10498" width="16.7109375" customWidth="1"/>
    <col min="10499" max="10499" width="16.140625" customWidth="1"/>
    <col min="10500" max="10500" width="18.140625" customWidth="1"/>
    <col min="10501" max="10501" width="4.85546875" customWidth="1"/>
    <col min="10752" max="10752" width="7.7109375" customWidth="1"/>
    <col min="10753" max="10753" width="39.5703125" customWidth="1"/>
    <col min="10754" max="10754" width="16.7109375" customWidth="1"/>
    <col min="10755" max="10755" width="16.140625" customWidth="1"/>
    <col min="10756" max="10756" width="18.140625" customWidth="1"/>
    <col min="10757" max="10757" width="4.85546875" customWidth="1"/>
    <col min="11008" max="11008" width="7.7109375" customWidth="1"/>
    <col min="11009" max="11009" width="39.5703125" customWidth="1"/>
    <col min="11010" max="11010" width="16.7109375" customWidth="1"/>
    <col min="11011" max="11011" width="16.140625" customWidth="1"/>
    <col min="11012" max="11012" width="18.140625" customWidth="1"/>
    <col min="11013" max="11013" width="4.85546875" customWidth="1"/>
    <col min="11264" max="11264" width="7.7109375" customWidth="1"/>
    <col min="11265" max="11265" width="39.5703125" customWidth="1"/>
    <col min="11266" max="11266" width="16.7109375" customWidth="1"/>
    <col min="11267" max="11267" width="16.140625" customWidth="1"/>
    <col min="11268" max="11268" width="18.140625" customWidth="1"/>
    <col min="11269" max="11269" width="4.85546875" customWidth="1"/>
    <col min="11520" max="11520" width="7.7109375" customWidth="1"/>
    <col min="11521" max="11521" width="39.5703125" customWidth="1"/>
    <col min="11522" max="11522" width="16.7109375" customWidth="1"/>
    <col min="11523" max="11523" width="16.140625" customWidth="1"/>
    <col min="11524" max="11524" width="18.140625" customWidth="1"/>
    <col min="11525" max="11525" width="4.85546875" customWidth="1"/>
    <col min="11776" max="11776" width="7.7109375" customWidth="1"/>
    <col min="11777" max="11777" width="39.5703125" customWidth="1"/>
    <col min="11778" max="11778" width="16.7109375" customWidth="1"/>
    <col min="11779" max="11779" width="16.140625" customWidth="1"/>
    <col min="11780" max="11780" width="18.140625" customWidth="1"/>
    <col min="11781" max="11781" width="4.85546875" customWidth="1"/>
    <col min="12032" max="12032" width="7.7109375" customWidth="1"/>
    <col min="12033" max="12033" width="39.5703125" customWidth="1"/>
    <col min="12034" max="12034" width="16.7109375" customWidth="1"/>
    <col min="12035" max="12035" width="16.140625" customWidth="1"/>
    <col min="12036" max="12036" width="18.140625" customWidth="1"/>
    <col min="12037" max="12037" width="4.85546875" customWidth="1"/>
    <col min="12288" max="12288" width="7.7109375" customWidth="1"/>
    <col min="12289" max="12289" width="39.5703125" customWidth="1"/>
    <col min="12290" max="12290" width="16.7109375" customWidth="1"/>
    <col min="12291" max="12291" width="16.140625" customWidth="1"/>
    <col min="12292" max="12292" width="18.140625" customWidth="1"/>
    <col min="12293" max="12293" width="4.85546875" customWidth="1"/>
    <col min="12544" max="12544" width="7.7109375" customWidth="1"/>
    <col min="12545" max="12545" width="39.5703125" customWidth="1"/>
    <col min="12546" max="12546" width="16.7109375" customWidth="1"/>
    <col min="12547" max="12547" width="16.140625" customWidth="1"/>
    <col min="12548" max="12548" width="18.140625" customWidth="1"/>
    <col min="12549" max="12549" width="4.85546875" customWidth="1"/>
    <col min="12800" max="12800" width="7.7109375" customWidth="1"/>
    <col min="12801" max="12801" width="39.5703125" customWidth="1"/>
    <col min="12802" max="12802" width="16.7109375" customWidth="1"/>
    <col min="12803" max="12803" width="16.140625" customWidth="1"/>
    <col min="12804" max="12804" width="18.140625" customWidth="1"/>
    <col min="12805" max="12805" width="4.85546875" customWidth="1"/>
    <col min="13056" max="13056" width="7.7109375" customWidth="1"/>
    <col min="13057" max="13057" width="39.5703125" customWidth="1"/>
    <col min="13058" max="13058" width="16.7109375" customWidth="1"/>
    <col min="13059" max="13059" width="16.140625" customWidth="1"/>
    <col min="13060" max="13060" width="18.140625" customWidth="1"/>
    <col min="13061" max="13061" width="4.85546875" customWidth="1"/>
    <col min="13312" max="13312" width="7.7109375" customWidth="1"/>
    <col min="13313" max="13313" width="39.5703125" customWidth="1"/>
    <col min="13314" max="13314" width="16.7109375" customWidth="1"/>
    <col min="13315" max="13315" width="16.140625" customWidth="1"/>
    <col min="13316" max="13316" width="18.140625" customWidth="1"/>
    <col min="13317" max="13317" width="4.85546875" customWidth="1"/>
    <col min="13568" max="13568" width="7.7109375" customWidth="1"/>
    <col min="13569" max="13569" width="39.5703125" customWidth="1"/>
    <col min="13570" max="13570" width="16.7109375" customWidth="1"/>
    <col min="13571" max="13571" width="16.140625" customWidth="1"/>
    <col min="13572" max="13572" width="18.140625" customWidth="1"/>
    <col min="13573" max="13573" width="4.85546875" customWidth="1"/>
    <col min="13824" max="13824" width="7.7109375" customWidth="1"/>
    <col min="13825" max="13825" width="39.5703125" customWidth="1"/>
    <col min="13826" max="13826" width="16.7109375" customWidth="1"/>
    <col min="13827" max="13827" width="16.140625" customWidth="1"/>
    <col min="13828" max="13828" width="18.140625" customWidth="1"/>
    <col min="13829" max="13829" width="4.85546875" customWidth="1"/>
    <col min="14080" max="14080" width="7.7109375" customWidth="1"/>
    <col min="14081" max="14081" width="39.5703125" customWidth="1"/>
    <col min="14082" max="14082" width="16.7109375" customWidth="1"/>
    <col min="14083" max="14083" width="16.140625" customWidth="1"/>
    <col min="14084" max="14084" width="18.140625" customWidth="1"/>
    <col min="14085" max="14085" width="4.85546875" customWidth="1"/>
    <col min="14336" max="14336" width="7.7109375" customWidth="1"/>
    <col min="14337" max="14337" width="39.5703125" customWidth="1"/>
    <col min="14338" max="14338" width="16.7109375" customWidth="1"/>
    <col min="14339" max="14339" width="16.140625" customWidth="1"/>
    <col min="14340" max="14340" width="18.140625" customWidth="1"/>
    <col min="14341" max="14341" width="4.85546875" customWidth="1"/>
    <col min="14592" max="14592" width="7.7109375" customWidth="1"/>
    <col min="14593" max="14593" width="39.5703125" customWidth="1"/>
    <col min="14594" max="14594" width="16.7109375" customWidth="1"/>
    <col min="14595" max="14595" width="16.140625" customWidth="1"/>
    <col min="14596" max="14596" width="18.140625" customWidth="1"/>
    <col min="14597" max="14597" width="4.85546875" customWidth="1"/>
    <col min="14848" max="14848" width="7.7109375" customWidth="1"/>
    <col min="14849" max="14849" width="39.5703125" customWidth="1"/>
    <col min="14850" max="14850" width="16.7109375" customWidth="1"/>
    <col min="14851" max="14851" width="16.140625" customWidth="1"/>
    <col min="14852" max="14852" width="18.140625" customWidth="1"/>
    <col min="14853" max="14853" width="4.85546875" customWidth="1"/>
    <col min="15104" max="15104" width="7.7109375" customWidth="1"/>
    <col min="15105" max="15105" width="39.5703125" customWidth="1"/>
    <col min="15106" max="15106" width="16.7109375" customWidth="1"/>
    <col min="15107" max="15107" width="16.140625" customWidth="1"/>
    <col min="15108" max="15108" width="18.140625" customWidth="1"/>
    <col min="15109" max="15109" width="4.85546875" customWidth="1"/>
    <col min="15360" max="15360" width="7.7109375" customWidth="1"/>
    <col min="15361" max="15361" width="39.5703125" customWidth="1"/>
    <col min="15362" max="15362" width="16.7109375" customWidth="1"/>
    <col min="15363" max="15363" width="16.140625" customWidth="1"/>
    <col min="15364" max="15364" width="18.140625" customWidth="1"/>
    <col min="15365" max="15365" width="4.85546875" customWidth="1"/>
    <col min="15616" max="15616" width="7.7109375" customWidth="1"/>
    <col min="15617" max="15617" width="39.5703125" customWidth="1"/>
    <col min="15618" max="15618" width="16.7109375" customWidth="1"/>
    <col min="15619" max="15619" width="16.140625" customWidth="1"/>
    <col min="15620" max="15620" width="18.140625" customWidth="1"/>
    <col min="15621" max="15621" width="4.85546875" customWidth="1"/>
    <col min="15872" max="15872" width="7.7109375" customWidth="1"/>
    <col min="15873" max="15873" width="39.5703125" customWidth="1"/>
    <col min="15874" max="15874" width="16.7109375" customWidth="1"/>
    <col min="15875" max="15875" width="16.140625" customWidth="1"/>
    <col min="15876" max="15876" width="18.140625" customWidth="1"/>
    <col min="15877" max="15877" width="4.85546875" customWidth="1"/>
    <col min="16128" max="16128" width="7.7109375" customWidth="1"/>
    <col min="16129" max="16129" width="39.5703125" customWidth="1"/>
    <col min="16130" max="16130" width="16.7109375" customWidth="1"/>
    <col min="16131" max="16131" width="16.140625" customWidth="1"/>
    <col min="16132" max="16132" width="18.140625" customWidth="1"/>
    <col min="16133" max="16133" width="4.85546875" customWidth="1"/>
  </cols>
  <sheetData>
    <row r="1" spans="2:9" s="13" customFormat="1" ht="18">
      <c r="B1" s="229" t="s">
        <v>541</v>
      </c>
      <c r="E1" s="14"/>
      <c r="G1" s="93"/>
      <c r="H1" s="15"/>
      <c r="I1" s="15"/>
    </row>
    <row r="2" spans="2:9" s="13" customFormat="1" ht="18.75">
      <c r="B2" s="229"/>
      <c r="C2" s="231" t="s">
        <v>545</v>
      </c>
      <c r="E2" s="14"/>
      <c r="G2" s="93"/>
      <c r="H2" s="15"/>
      <c r="I2" s="15"/>
    </row>
    <row r="3" spans="2:9" s="13" customFormat="1" ht="12.75">
      <c r="E3" s="14"/>
      <c r="G3" s="93"/>
      <c r="H3" s="15"/>
      <c r="I3" s="15"/>
    </row>
    <row r="4" spans="2:9">
      <c r="C4" s="66" t="s">
        <v>352</v>
      </c>
      <c r="D4" s="67" t="s">
        <v>353</v>
      </c>
    </row>
    <row r="5" spans="2:9">
      <c r="C5" s="66" t="s">
        <v>420</v>
      </c>
      <c r="D5" s="66" t="s">
        <v>421</v>
      </c>
    </row>
    <row r="6" spans="2:9">
      <c r="D6" s="67"/>
    </row>
    <row r="8" spans="2:9" s="1" customFormat="1">
      <c r="B8" s="7" t="s">
        <v>0</v>
      </c>
      <c r="C8" s="7" t="s">
        <v>1</v>
      </c>
      <c r="D8" s="8" t="s">
        <v>4</v>
      </c>
    </row>
    <row r="9" spans="2:9" ht="7.5" customHeight="1"/>
    <row r="10" spans="2:9" ht="15" customHeight="1">
      <c r="B10" s="9" t="s">
        <v>6</v>
      </c>
      <c r="C10" s="5" t="s">
        <v>344</v>
      </c>
      <c r="D10" s="233">
        <f>SUM('Presupuesto Desglose'!H34)</f>
        <v>0</v>
      </c>
    </row>
    <row r="11" spans="2:9" ht="15" customHeight="1">
      <c r="B11" s="10" t="s">
        <v>34</v>
      </c>
      <c r="C11" s="5" t="s">
        <v>531</v>
      </c>
      <c r="D11" s="233">
        <f>SUM('Presupuesto Desglose'!H77)</f>
        <v>0</v>
      </c>
    </row>
    <row r="12" spans="2:9" ht="15" customHeight="1">
      <c r="B12" s="10" t="s">
        <v>50</v>
      </c>
      <c r="C12" s="11" t="s">
        <v>530</v>
      </c>
      <c r="D12" s="233">
        <f>SUM('Presupuesto Desglose'!H92)</f>
        <v>0</v>
      </c>
    </row>
    <row r="13" spans="2:9" ht="7.5" customHeight="1">
      <c r="B13" s="3"/>
      <c r="C13" s="4"/>
      <c r="D13" s="6"/>
    </row>
    <row r="14" spans="2:9" ht="15" customHeight="1">
      <c r="B14" s="296" t="s">
        <v>57</v>
      </c>
      <c r="C14" s="296"/>
      <c r="D14" s="234">
        <f>SUM(D10:D13)</f>
        <v>0</v>
      </c>
    </row>
    <row r="15" spans="2:9" ht="7.5" customHeight="1"/>
    <row r="16" spans="2:9" ht="15" customHeight="1">
      <c r="B16" s="10" t="s">
        <v>58</v>
      </c>
      <c r="C16" s="11" t="s">
        <v>535</v>
      </c>
      <c r="D16" s="233">
        <f>SUM('Presupuesto Desglose'!H169)</f>
        <v>0</v>
      </c>
    </row>
    <row r="17" spans="2:4" ht="15" customHeight="1">
      <c r="B17" s="10" t="s">
        <v>78</v>
      </c>
      <c r="C17" s="5" t="s">
        <v>533</v>
      </c>
      <c r="D17" s="233">
        <f>SUM('Presupuesto Desglose'!H416)</f>
        <v>0</v>
      </c>
    </row>
    <row r="18" spans="2:4" ht="15" customHeight="1">
      <c r="B18" s="10" t="s">
        <v>108</v>
      </c>
      <c r="C18" s="5" t="s">
        <v>534</v>
      </c>
      <c r="D18" s="233">
        <f>SUM('Presupuesto Desglose'!H440)</f>
        <v>0</v>
      </c>
    </row>
    <row r="19" spans="2:4" ht="15" customHeight="1">
      <c r="B19" s="10" t="s">
        <v>123</v>
      </c>
      <c r="C19" s="5" t="s">
        <v>536</v>
      </c>
      <c r="D19" s="233">
        <f>SUM('Presupuesto Desglose'!H459)</f>
        <v>0</v>
      </c>
    </row>
    <row r="20" spans="2:4" ht="15" customHeight="1">
      <c r="B20" s="10" t="s">
        <v>138</v>
      </c>
      <c r="C20" s="5" t="s">
        <v>19</v>
      </c>
      <c r="D20" s="233">
        <f>SUM('Presupuesto Desglose'!H476)</f>
        <v>0</v>
      </c>
    </row>
    <row r="21" spans="2:4" ht="15" customHeight="1">
      <c r="B21" s="10" t="s">
        <v>140</v>
      </c>
      <c r="C21" s="5" t="s">
        <v>538</v>
      </c>
      <c r="D21" s="233">
        <f>SUM('Presupuesto Desglose'!H493)</f>
        <v>0</v>
      </c>
    </row>
    <row r="22" spans="2:4" ht="15" customHeight="1">
      <c r="B22" s="10" t="s">
        <v>157</v>
      </c>
      <c r="C22" s="5" t="s">
        <v>539</v>
      </c>
      <c r="D22" s="233">
        <f>SUM('Presupuesto Desglose'!H519)</f>
        <v>0</v>
      </c>
    </row>
    <row r="23" spans="2:4" ht="7.5" customHeight="1">
      <c r="B23" s="10"/>
      <c r="C23" s="4"/>
      <c r="D23" s="12"/>
    </row>
    <row r="24" spans="2:4" ht="15" customHeight="1">
      <c r="B24" s="297" t="str">
        <f>'[1]PRESUP DESGLOSADO '!A929</f>
        <v>Total PRODUCCION</v>
      </c>
      <c r="C24" s="298"/>
      <c r="D24" s="234">
        <f>SUM(D16:D22)</f>
        <v>0</v>
      </c>
    </row>
    <row r="25" spans="2:4" ht="7.5" customHeight="1"/>
    <row r="26" spans="2:4" ht="15" customHeight="1">
      <c r="B26" s="10" t="s">
        <v>171</v>
      </c>
      <c r="C26" s="5" t="s">
        <v>345</v>
      </c>
      <c r="D26" s="233">
        <f>SUM('Presupuesto Desglose'!H550)</f>
        <v>0</v>
      </c>
    </row>
    <row r="27" spans="2:4" ht="15" customHeight="1">
      <c r="B27" s="10" t="s">
        <v>196</v>
      </c>
      <c r="C27" s="5" t="s">
        <v>540</v>
      </c>
      <c r="D27" s="233">
        <f>SUM('Presupuesto Desglose'!H579)</f>
        <v>0</v>
      </c>
    </row>
    <row r="28" spans="2:4" ht="15" customHeight="1">
      <c r="B28" s="10" t="s">
        <v>216</v>
      </c>
      <c r="C28" s="5" t="s">
        <v>346</v>
      </c>
      <c r="D28" s="233">
        <f>SUM('Presupuesto Desglose'!H605)</f>
        <v>0</v>
      </c>
    </row>
    <row r="29" spans="2:4" ht="15" customHeight="1">
      <c r="B29" s="10" t="s">
        <v>236</v>
      </c>
      <c r="C29" s="5" t="s">
        <v>347</v>
      </c>
      <c r="D29" s="233">
        <f>SUM('Presupuesto Desglose'!H632)</f>
        <v>0</v>
      </c>
    </row>
    <row r="30" spans="2:4" ht="15" customHeight="1">
      <c r="B30" s="10" t="s">
        <v>250</v>
      </c>
      <c r="C30" s="5" t="s">
        <v>348</v>
      </c>
      <c r="D30" s="233">
        <f>SUM('Presupuesto Desglose'!H684)</f>
        <v>0</v>
      </c>
    </row>
    <row r="31" spans="2:4" ht="7.5" customHeight="1">
      <c r="B31" s="3"/>
      <c r="C31" s="4"/>
      <c r="D31" s="12"/>
    </row>
    <row r="32" spans="2:4" ht="15" customHeight="1">
      <c r="B32" s="296" t="str">
        <f>'[1]PRESUP DESGLOSADO '!A1072</f>
        <v>Total POSTPRODUCCION</v>
      </c>
      <c r="C32" s="296"/>
      <c r="D32" s="234">
        <f>SUM(D26:D30)</f>
        <v>0</v>
      </c>
    </row>
    <row r="33" spans="2:4" ht="7.5" customHeight="1"/>
    <row r="34" spans="2:4" ht="15" customHeight="1">
      <c r="B34" s="10" t="s">
        <v>266</v>
      </c>
      <c r="C34" s="5" t="s">
        <v>113</v>
      </c>
      <c r="D34" s="237">
        <f>SUM('Presupuesto Desglose'!H698)</f>
        <v>0</v>
      </c>
    </row>
    <row r="35" spans="2:4" ht="15" customHeight="1">
      <c r="B35" s="10" t="s">
        <v>298</v>
      </c>
      <c r="C35" s="5" t="s">
        <v>349</v>
      </c>
      <c r="D35" s="237">
        <f>SUM('Presupuesto Desglose'!H713)</f>
        <v>0</v>
      </c>
    </row>
    <row r="36" spans="2:4" ht="15" customHeight="1">
      <c r="B36" s="10" t="s">
        <v>309</v>
      </c>
      <c r="C36" s="5" t="s">
        <v>350</v>
      </c>
      <c r="D36" s="237">
        <f>SUM('Presupuesto Desglose'!H738)</f>
        <v>0</v>
      </c>
    </row>
    <row r="37" spans="2:4" ht="7.5" customHeight="1">
      <c r="B37" s="3"/>
      <c r="C37" s="4"/>
      <c r="D37" s="12"/>
    </row>
    <row r="38" spans="2:4" ht="15" customHeight="1">
      <c r="B38" s="299" t="s">
        <v>341</v>
      </c>
      <c r="C38" s="296"/>
      <c r="D38" s="234">
        <f>SUM(D34:D36)</f>
        <v>0</v>
      </c>
    </row>
    <row r="39" spans="2:4" ht="7.5" customHeight="1"/>
    <row r="40" spans="2:4" ht="9" customHeight="1"/>
    <row r="41" spans="2:4" ht="15" customHeight="1">
      <c r="B41" s="294" t="s">
        <v>366</v>
      </c>
      <c r="C41" s="295"/>
      <c r="D41" s="235">
        <f>SUM(D14,D24,D32,D38)</f>
        <v>0</v>
      </c>
    </row>
    <row r="42" spans="2:4" ht="15" customHeight="1">
      <c r="B42" s="288" t="s">
        <v>365</v>
      </c>
      <c r="C42" s="289"/>
      <c r="D42" s="171">
        <f>D41*10/100</f>
        <v>0</v>
      </c>
    </row>
    <row r="43" spans="2:4" ht="15" customHeight="1">
      <c r="B43" s="290" t="s">
        <v>367</v>
      </c>
      <c r="C43" s="291"/>
      <c r="D43" s="171">
        <f>D41*5/100</f>
        <v>0</v>
      </c>
    </row>
    <row r="44" spans="2:4" ht="15" customHeight="1" thickBot="1">
      <c r="B44" s="172"/>
      <c r="C44" s="173"/>
      <c r="D44" s="174"/>
    </row>
    <row r="45" spans="2:4" ht="15" customHeight="1" thickBot="1">
      <c r="B45" s="292" t="s">
        <v>374</v>
      </c>
      <c r="C45" s="293"/>
      <c r="D45" s="236">
        <f>SUM(D41:D43)</f>
        <v>0</v>
      </c>
    </row>
  </sheetData>
  <mergeCells count="8">
    <mergeCell ref="B42:C42"/>
    <mergeCell ref="B43:C43"/>
    <mergeCell ref="B45:C45"/>
    <mergeCell ref="B41:C41"/>
    <mergeCell ref="B14:C14"/>
    <mergeCell ref="B24:C24"/>
    <mergeCell ref="B32:C32"/>
    <mergeCell ref="B38:C3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752"/>
  <sheetViews>
    <sheetView tabSelected="1" topLeftCell="A265" workbookViewId="0">
      <selection activeCell="C249" sqref="C249"/>
    </sheetView>
  </sheetViews>
  <sheetFormatPr baseColWidth="10" defaultColWidth="12.28515625" defaultRowHeight="12.75"/>
  <cols>
    <col min="1" max="1" width="2.28515625" style="13" customWidth="1"/>
    <col min="2" max="2" width="5.28515625" style="13" customWidth="1"/>
    <col min="3" max="3" width="32.28515625" style="13" customWidth="1"/>
    <col min="4" max="4" width="5.5703125" style="13" customWidth="1"/>
    <col min="5" max="5" width="8.140625" style="14" customWidth="1"/>
    <col min="6" max="6" width="4" style="13" customWidth="1"/>
    <col min="7" max="7" width="9" style="93" customWidth="1"/>
    <col min="8" max="9" width="14" style="15" customWidth="1"/>
    <col min="10" max="236" width="12.28515625" style="13"/>
    <col min="237" max="237" width="6.85546875" style="13" customWidth="1"/>
    <col min="238" max="238" width="52.28515625" style="13" customWidth="1"/>
    <col min="239" max="239" width="12.85546875" style="13" customWidth="1"/>
    <col min="240" max="240" width="11.42578125" style="13" customWidth="1"/>
    <col min="241" max="241" width="7" style="13" customWidth="1"/>
    <col min="242" max="242" width="12.28515625" style="13"/>
    <col min="243" max="243" width="18.85546875" style="13" customWidth="1"/>
    <col min="244" max="244" width="16.7109375" style="13" customWidth="1"/>
    <col min="245" max="245" width="19" style="13" customWidth="1"/>
    <col min="246" max="256" width="12.28515625" style="13"/>
    <col min="257" max="257" width="2.28515625" style="13" customWidth="1"/>
    <col min="258" max="258" width="5.28515625" style="13" customWidth="1"/>
    <col min="259" max="259" width="32.28515625" style="13" customWidth="1"/>
    <col min="260" max="260" width="5.5703125" style="13" customWidth="1"/>
    <col min="261" max="261" width="8.140625" style="13" customWidth="1"/>
    <col min="262" max="262" width="4" style="13" customWidth="1"/>
    <col min="263" max="263" width="9" style="13" customWidth="1"/>
    <col min="264" max="265" width="14" style="13" customWidth="1"/>
    <col min="266" max="492" width="12.28515625" style="13"/>
    <col min="493" max="493" width="6.85546875" style="13" customWidth="1"/>
    <col min="494" max="494" width="52.28515625" style="13" customWidth="1"/>
    <col min="495" max="495" width="12.85546875" style="13" customWidth="1"/>
    <col min="496" max="496" width="11.42578125" style="13" customWidth="1"/>
    <col min="497" max="497" width="7" style="13" customWidth="1"/>
    <col min="498" max="498" width="12.28515625" style="13"/>
    <col min="499" max="499" width="18.85546875" style="13" customWidth="1"/>
    <col min="500" max="500" width="16.7109375" style="13" customWidth="1"/>
    <col min="501" max="501" width="19" style="13" customWidth="1"/>
    <col min="502" max="512" width="12.28515625" style="13"/>
    <col min="513" max="513" width="2.28515625" style="13" customWidth="1"/>
    <col min="514" max="514" width="5.28515625" style="13" customWidth="1"/>
    <col min="515" max="515" width="32.28515625" style="13" customWidth="1"/>
    <col min="516" max="516" width="5.5703125" style="13" customWidth="1"/>
    <col min="517" max="517" width="8.140625" style="13" customWidth="1"/>
    <col min="518" max="518" width="4" style="13" customWidth="1"/>
    <col min="519" max="519" width="9" style="13" customWidth="1"/>
    <col min="520" max="521" width="14" style="13" customWidth="1"/>
    <col min="522" max="748" width="12.28515625" style="13"/>
    <col min="749" max="749" width="6.85546875" style="13" customWidth="1"/>
    <col min="750" max="750" width="52.28515625" style="13" customWidth="1"/>
    <col min="751" max="751" width="12.85546875" style="13" customWidth="1"/>
    <col min="752" max="752" width="11.42578125" style="13" customWidth="1"/>
    <col min="753" max="753" width="7" style="13" customWidth="1"/>
    <col min="754" max="754" width="12.28515625" style="13"/>
    <col min="755" max="755" width="18.85546875" style="13" customWidth="1"/>
    <col min="756" max="756" width="16.7109375" style="13" customWidth="1"/>
    <col min="757" max="757" width="19" style="13" customWidth="1"/>
    <col min="758" max="768" width="12.28515625" style="13"/>
    <col min="769" max="769" width="2.28515625" style="13" customWidth="1"/>
    <col min="770" max="770" width="5.28515625" style="13" customWidth="1"/>
    <col min="771" max="771" width="32.28515625" style="13" customWidth="1"/>
    <col min="772" max="772" width="5.5703125" style="13" customWidth="1"/>
    <col min="773" max="773" width="8.140625" style="13" customWidth="1"/>
    <col min="774" max="774" width="4" style="13" customWidth="1"/>
    <col min="775" max="775" width="9" style="13" customWidth="1"/>
    <col min="776" max="777" width="14" style="13" customWidth="1"/>
    <col min="778" max="1004" width="12.28515625" style="13"/>
    <col min="1005" max="1005" width="6.85546875" style="13" customWidth="1"/>
    <col min="1006" max="1006" width="52.28515625" style="13" customWidth="1"/>
    <col min="1007" max="1007" width="12.85546875" style="13" customWidth="1"/>
    <col min="1008" max="1008" width="11.42578125" style="13" customWidth="1"/>
    <col min="1009" max="1009" width="7" style="13" customWidth="1"/>
    <col min="1010" max="1010" width="12.28515625" style="13"/>
    <col min="1011" max="1011" width="18.85546875" style="13" customWidth="1"/>
    <col min="1012" max="1012" width="16.7109375" style="13" customWidth="1"/>
    <col min="1013" max="1013" width="19" style="13" customWidth="1"/>
    <col min="1014" max="1024" width="12.28515625" style="13"/>
    <col min="1025" max="1025" width="2.28515625" style="13" customWidth="1"/>
    <col min="1026" max="1026" width="5.28515625" style="13" customWidth="1"/>
    <col min="1027" max="1027" width="32.28515625" style="13" customWidth="1"/>
    <col min="1028" max="1028" width="5.5703125" style="13" customWidth="1"/>
    <col min="1029" max="1029" width="8.140625" style="13" customWidth="1"/>
    <col min="1030" max="1030" width="4" style="13" customWidth="1"/>
    <col min="1031" max="1031" width="9" style="13" customWidth="1"/>
    <col min="1032" max="1033" width="14" style="13" customWidth="1"/>
    <col min="1034" max="1260" width="12.28515625" style="13"/>
    <col min="1261" max="1261" width="6.85546875" style="13" customWidth="1"/>
    <col min="1262" max="1262" width="52.28515625" style="13" customWidth="1"/>
    <col min="1263" max="1263" width="12.85546875" style="13" customWidth="1"/>
    <col min="1264" max="1264" width="11.42578125" style="13" customWidth="1"/>
    <col min="1265" max="1265" width="7" style="13" customWidth="1"/>
    <col min="1266" max="1266" width="12.28515625" style="13"/>
    <col min="1267" max="1267" width="18.85546875" style="13" customWidth="1"/>
    <col min="1268" max="1268" width="16.7109375" style="13" customWidth="1"/>
    <col min="1269" max="1269" width="19" style="13" customWidth="1"/>
    <col min="1270" max="1280" width="12.28515625" style="13"/>
    <col min="1281" max="1281" width="2.28515625" style="13" customWidth="1"/>
    <col min="1282" max="1282" width="5.28515625" style="13" customWidth="1"/>
    <col min="1283" max="1283" width="32.28515625" style="13" customWidth="1"/>
    <col min="1284" max="1284" width="5.5703125" style="13" customWidth="1"/>
    <col min="1285" max="1285" width="8.140625" style="13" customWidth="1"/>
    <col min="1286" max="1286" width="4" style="13" customWidth="1"/>
    <col min="1287" max="1287" width="9" style="13" customWidth="1"/>
    <col min="1288" max="1289" width="14" style="13" customWidth="1"/>
    <col min="1290" max="1516" width="12.28515625" style="13"/>
    <col min="1517" max="1517" width="6.85546875" style="13" customWidth="1"/>
    <col min="1518" max="1518" width="52.28515625" style="13" customWidth="1"/>
    <col min="1519" max="1519" width="12.85546875" style="13" customWidth="1"/>
    <col min="1520" max="1520" width="11.42578125" style="13" customWidth="1"/>
    <col min="1521" max="1521" width="7" style="13" customWidth="1"/>
    <col min="1522" max="1522" width="12.28515625" style="13"/>
    <col min="1523" max="1523" width="18.85546875" style="13" customWidth="1"/>
    <col min="1524" max="1524" width="16.7109375" style="13" customWidth="1"/>
    <col min="1525" max="1525" width="19" style="13" customWidth="1"/>
    <col min="1526" max="1536" width="12.28515625" style="13"/>
    <col min="1537" max="1537" width="2.28515625" style="13" customWidth="1"/>
    <col min="1538" max="1538" width="5.28515625" style="13" customWidth="1"/>
    <col min="1539" max="1539" width="32.28515625" style="13" customWidth="1"/>
    <col min="1540" max="1540" width="5.5703125" style="13" customWidth="1"/>
    <col min="1541" max="1541" width="8.140625" style="13" customWidth="1"/>
    <col min="1542" max="1542" width="4" style="13" customWidth="1"/>
    <col min="1543" max="1543" width="9" style="13" customWidth="1"/>
    <col min="1544" max="1545" width="14" style="13" customWidth="1"/>
    <col min="1546" max="1772" width="12.28515625" style="13"/>
    <col min="1773" max="1773" width="6.85546875" style="13" customWidth="1"/>
    <col min="1774" max="1774" width="52.28515625" style="13" customWidth="1"/>
    <col min="1775" max="1775" width="12.85546875" style="13" customWidth="1"/>
    <col min="1776" max="1776" width="11.42578125" style="13" customWidth="1"/>
    <col min="1777" max="1777" width="7" style="13" customWidth="1"/>
    <col min="1778" max="1778" width="12.28515625" style="13"/>
    <col min="1779" max="1779" width="18.85546875" style="13" customWidth="1"/>
    <col min="1780" max="1780" width="16.7109375" style="13" customWidth="1"/>
    <col min="1781" max="1781" width="19" style="13" customWidth="1"/>
    <col min="1782" max="1792" width="12.28515625" style="13"/>
    <col min="1793" max="1793" width="2.28515625" style="13" customWidth="1"/>
    <col min="1794" max="1794" width="5.28515625" style="13" customWidth="1"/>
    <col min="1795" max="1795" width="32.28515625" style="13" customWidth="1"/>
    <col min="1796" max="1796" width="5.5703125" style="13" customWidth="1"/>
    <col min="1797" max="1797" width="8.140625" style="13" customWidth="1"/>
    <col min="1798" max="1798" width="4" style="13" customWidth="1"/>
    <col min="1799" max="1799" width="9" style="13" customWidth="1"/>
    <col min="1800" max="1801" width="14" style="13" customWidth="1"/>
    <col min="1802" max="2028" width="12.28515625" style="13"/>
    <col min="2029" max="2029" width="6.85546875" style="13" customWidth="1"/>
    <col min="2030" max="2030" width="52.28515625" style="13" customWidth="1"/>
    <col min="2031" max="2031" width="12.85546875" style="13" customWidth="1"/>
    <col min="2032" max="2032" width="11.42578125" style="13" customWidth="1"/>
    <col min="2033" max="2033" width="7" style="13" customWidth="1"/>
    <col min="2034" max="2034" width="12.28515625" style="13"/>
    <col min="2035" max="2035" width="18.85546875" style="13" customWidth="1"/>
    <col min="2036" max="2036" width="16.7109375" style="13" customWidth="1"/>
    <col min="2037" max="2037" width="19" style="13" customWidth="1"/>
    <col min="2038" max="2048" width="12.28515625" style="13"/>
    <col min="2049" max="2049" width="2.28515625" style="13" customWidth="1"/>
    <col min="2050" max="2050" width="5.28515625" style="13" customWidth="1"/>
    <col min="2051" max="2051" width="32.28515625" style="13" customWidth="1"/>
    <col min="2052" max="2052" width="5.5703125" style="13" customWidth="1"/>
    <col min="2053" max="2053" width="8.140625" style="13" customWidth="1"/>
    <col min="2054" max="2054" width="4" style="13" customWidth="1"/>
    <col min="2055" max="2055" width="9" style="13" customWidth="1"/>
    <col min="2056" max="2057" width="14" style="13" customWidth="1"/>
    <col min="2058" max="2284" width="12.28515625" style="13"/>
    <col min="2285" max="2285" width="6.85546875" style="13" customWidth="1"/>
    <col min="2286" max="2286" width="52.28515625" style="13" customWidth="1"/>
    <col min="2287" max="2287" width="12.85546875" style="13" customWidth="1"/>
    <col min="2288" max="2288" width="11.42578125" style="13" customWidth="1"/>
    <col min="2289" max="2289" width="7" style="13" customWidth="1"/>
    <col min="2290" max="2290" width="12.28515625" style="13"/>
    <col min="2291" max="2291" width="18.85546875" style="13" customWidth="1"/>
    <col min="2292" max="2292" width="16.7109375" style="13" customWidth="1"/>
    <col min="2293" max="2293" width="19" style="13" customWidth="1"/>
    <col min="2294" max="2304" width="12.28515625" style="13"/>
    <col min="2305" max="2305" width="2.28515625" style="13" customWidth="1"/>
    <col min="2306" max="2306" width="5.28515625" style="13" customWidth="1"/>
    <col min="2307" max="2307" width="32.28515625" style="13" customWidth="1"/>
    <col min="2308" max="2308" width="5.5703125" style="13" customWidth="1"/>
    <col min="2309" max="2309" width="8.140625" style="13" customWidth="1"/>
    <col min="2310" max="2310" width="4" style="13" customWidth="1"/>
    <col min="2311" max="2311" width="9" style="13" customWidth="1"/>
    <col min="2312" max="2313" width="14" style="13" customWidth="1"/>
    <col min="2314" max="2540" width="12.28515625" style="13"/>
    <col min="2541" max="2541" width="6.85546875" style="13" customWidth="1"/>
    <col min="2542" max="2542" width="52.28515625" style="13" customWidth="1"/>
    <col min="2543" max="2543" width="12.85546875" style="13" customWidth="1"/>
    <col min="2544" max="2544" width="11.42578125" style="13" customWidth="1"/>
    <col min="2545" max="2545" width="7" style="13" customWidth="1"/>
    <col min="2546" max="2546" width="12.28515625" style="13"/>
    <col min="2547" max="2547" width="18.85546875" style="13" customWidth="1"/>
    <col min="2548" max="2548" width="16.7109375" style="13" customWidth="1"/>
    <col min="2549" max="2549" width="19" style="13" customWidth="1"/>
    <col min="2550" max="2560" width="12.28515625" style="13"/>
    <col min="2561" max="2561" width="2.28515625" style="13" customWidth="1"/>
    <col min="2562" max="2562" width="5.28515625" style="13" customWidth="1"/>
    <col min="2563" max="2563" width="32.28515625" style="13" customWidth="1"/>
    <col min="2564" max="2564" width="5.5703125" style="13" customWidth="1"/>
    <col min="2565" max="2565" width="8.140625" style="13" customWidth="1"/>
    <col min="2566" max="2566" width="4" style="13" customWidth="1"/>
    <col min="2567" max="2567" width="9" style="13" customWidth="1"/>
    <col min="2568" max="2569" width="14" style="13" customWidth="1"/>
    <col min="2570" max="2796" width="12.28515625" style="13"/>
    <col min="2797" max="2797" width="6.85546875" style="13" customWidth="1"/>
    <col min="2798" max="2798" width="52.28515625" style="13" customWidth="1"/>
    <col min="2799" max="2799" width="12.85546875" style="13" customWidth="1"/>
    <col min="2800" max="2800" width="11.42578125" style="13" customWidth="1"/>
    <col min="2801" max="2801" width="7" style="13" customWidth="1"/>
    <col min="2802" max="2802" width="12.28515625" style="13"/>
    <col min="2803" max="2803" width="18.85546875" style="13" customWidth="1"/>
    <col min="2804" max="2804" width="16.7109375" style="13" customWidth="1"/>
    <col min="2805" max="2805" width="19" style="13" customWidth="1"/>
    <col min="2806" max="2816" width="12.28515625" style="13"/>
    <col min="2817" max="2817" width="2.28515625" style="13" customWidth="1"/>
    <col min="2818" max="2818" width="5.28515625" style="13" customWidth="1"/>
    <col min="2819" max="2819" width="32.28515625" style="13" customWidth="1"/>
    <col min="2820" max="2820" width="5.5703125" style="13" customWidth="1"/>
    <col min="2821" max="2821" width="8.140625" style="13" customWidth="1"/>
    <col min="2822" max="2822" width="4" style="13" customWidth="1"/>
    <col min="2823" max="2823" width="9" style="13" customWidth="1"/>
    <col min="2824" max="2825" width="14" style="13" customWidth="1"/>
    <col min="2826" max="3052" width="12.28515625" style="13"/>
    <col min="3053" max="3053" width="6.85546875" style="13" customWidth="1"/>
    <col min="3054" max="3054" width="52.28515625" style="13" customWidth="1"/>
    <col min="3055" max="3055" width="12.85546875" style="13" customWidth="1"/>
    <col min="3056" max="3056" width="11.42578125" style="13" customWidth="1"/>
    <col min="3057" max="3057" width="7" style="13" customWidth="1"/>
    <col min="3058" max="3058" width="12.28515625" style="13"/>
    <col min="3059" max="3059" width="18.85546875" style="13" customWidth="1"/>
    <col min="3060" max="3060" width="16.7109375" style="13" customWidth="1"/>
    <col min="3061" max="3061" width="19" style="13" customWidth="1"/>
    <col min="3062" max="3072" width="12.28515625" style="13"/>
    <col min="3073" max="3073" width="2.28515625" style="13" customWidth="1"/>
    <col min="3074" max="3074" width="5.28515625" style="13" customWidth="1"/>
    <col min="3075" max="3075" width="32.28515625" style="13" customWidth="1"/>
    <col min="3076" max="3076" width="5.5703125" style="13" customWidth="1"/>
    <col min="3077" max="3077" width="8.140625" style="13" customWidth="1"/>
    <col min="3078" max="3078" width="4" style="13" customWidth="1"/>
    <col min="3079" max="3079" width="9" style="13" customWidth="1"/>
    <col min="3080" max="3081" width="14" style="13" customWidth="1"/>
    <col min="3082" max="3308" width="12.28515625" style="13"/>
    <col min="3309" max="3309" width="6.85546875" style="13" customWidth="1"/>
    <col min="3310" max="3310" width="52.28515625" style="13" customWidth="1"/>
    <col min="3311" max="3311" width="12.85546875" style="13" customWidth="1"/>
    <col min="3312" max="3312" width="11.42578125" style="13" customWidth="1"/>
    <col min="3313" max="3313" width="7" style="13" customWidth="1"/>
    <col min="3314" max="3314" width="12.28515625" style="13"/>
    <col min="3315" max="3315" width="18.85546875" style="13" customWidth="1"/>
    <col min="3316" max="3316" width="16.7109375" style="13" customWidth="1"/>
    <col min="3317" max="3317" width="19" style="13" customWidth="1"/>
    <col min="3318" max="3328" width="12.28515625" style="13"/>
    <col min="3329" max="3329" width="2.28515625" style="13" customWidth="1"/>
    <col min="3330" max="3330" width="5.28515625" style="13" customWidth="1"/>
    <col min="3331" max="3331" width="32.28515625" style="13" customWidth="1"/>
    <col min="3332" max="3332" width="5.5703125" style="13" customWidth="1"/>
    <col min="3333" max="3333" width="8.140625" style="13" customWidth="1"/>
    <col min="3334" max="3334" width="4" style="13" customWidth="1"/>
    <col min="3335" max="3335" width="9" style="13" customWidth="1"/>
    <col min="3336" max="3337" width="14" style="13" customWidth="1"/>
    <col min="3338" max="3564" width="12.28515625" style="13"/>
    <col min="3565" max="3565" width="6.85546875" style="13" customWidth="1"/>
    <col min="3566" max="3566" width="52.28515625" style="13" customWidth="1"/>
    <col min="3567" max="3567" width="12.85546875" style="13" customWidth="1"/>
    <col min="3568" max="3568" width="11.42578125" style="13" customWidth="1"/>
    <col min="3569" max="3569" width="7" style="13" customWidth="1"/>
    <col min="3570" max="3570" width="12.28515625" style="13"/>
    <col min="3571" max="3571" width="18.85546875" style="13" customWidth="1"/>
    <col min="3572" max="3572" width="16.7109375" style="13" customWidth="1"/>
    <col min="3573" max="3573" width="19" style="13" customWidth="1"/>
    <col min="3574" max="3584" width="12.28515625" style="13"/>
    <col min="3585" max="3585" width="2.28515625" style="13" customWidth="1"/>
    <col min="3586" max="3586" width="5.28515625" style="13" customWidth="1"/>
    <col min="3587" max="3587" width="32.28515625" style="13" customWidth="1"/>
    <col min="3588" max="3588" width="5.5703125" style="13" customWidth="1"/>
    <col min="3589" max="3589" width="8.140625" style="13" customWidth="1"/>
    <col min="3590" max="3590" width="4" style="13" customWidth="1"/>
    <col min="3591" max="3591" width="9" style="13" customWidth="1"/>
    <col min="3592" max="3593" width="14" style="13" customWidth="1"/>
    <col min="3594" max="3820" width="12.28515625" style="13"/>
    <col min="3821" max="3821" width="6.85546875" style="13" customWidth="1"/>
    <col min="3822" max="3822" width="52.28515625" style="13" customWidth="1"/>
    <col min="3823" max="3823" width="12.85546875" style="13" customWidth="1"/>
    <col min="3824" max="3824" width="11.42578125" style="13" customWidth="1"/>
    <col min="3825" max="3825" width="7" style="13" customWidth="1"/>
    <col min="3826" max="3826" width="12.28515625" style="13"/>
    <col min="3827" max="3827" width="18.85546875" style="13" customWidth="1"/>
    <col min="3828" max="3828" width="16.7109375" style="13" customWidth="1"/>
    <col min="3829" max="3829" width="19" style="13" customWidth="1"/>
    <col min="3830" max="3840" width="12.28515625" style="13"/>
    <col min="3841" max="3841" width="2.28515625" style="13" customWidth="1"/>
    <col min="3842" max="3842" width="5.28515625" style="13" customWidth="1"/>
    <col min="3843" max="3843" width="32.28515625" style="13" customWidth="1"/>
    <col min="3844" max="3844" width="5.5703125" style="13" customWidth="1"/>
    <col min="3845" max="3845" width="8.140625" style="13" customWidth="1"/>
    <col min="3846" max="3846" width="4" style="13" customWidth="1"/>
    <col min="3847" max="3847" width="9" style="13" customWidth="1"/>
    <col min="3848" max="3849" width="14" style="13" customWidth="1"/>
    <col min="3850" max="4076" width="12.28515625" style="13"/>
    <col min="4077" max="4077" width="6.85546875" style="13" customWidth="1"/>
    <col min="4078" max="4078" width="52.28515625" style="13" customWidth="1"/>
    <col min="4079" max="4079" width="12.85546875" style="13" customWidth="1"/>
    <col min="4080" max="4080" width="11.42578125" style="13" customWidth="1"/>
    <col min="4081" max="4081" width="7" style="13" customWidth="1"/>
    <col min="4082" max="4082" width="12.28515625" style="13"/>
    <col min="4083" max="4083" width="18.85546875" style="13" customWidth="1"/>
    <col min="4084" max="4084" width="16.7109375" style="13" customWidth="1"/>
    <col min="4085" max="4085" width="19" style="13" customWidth="1"/>
    <col min="4086" max="4096" width="12.28515625" style="13"/>
    <col min="4097" max="4097" width="2.28515625" style="13" customWidth="1"/>
    <col min="4098" max="4098" width="5.28515625" style="13" customWidth="1"/>
    <col min="4099" max="4099" width="32.28515625" style="13" customWidth="1"/>
    <col min="4100" max="4100" width="5.5703125" style="13" customWidth="1"/>
    <col min="4101" max="4101" width="8.140625" style="13" customWidth="1"/>
    <col min="4102" max="4102" width="4" style="13" customWidth="1"/>
    <col min="4103" max="4103" width="9" style="13" customWidth="1"/>
    <col min="4104" max="4105" width="14" style="13" customWidth="1"/>
    <col min="4106" max="4332" width="12.28515625" style="13"/>
    <col min="4333" max="4333" width="6.85546875" style="13" customWidth="1"/>
    <col min="4334" max="4334" width="52.28515625" style="13" customWidth="1"/>
    <col min="4335" max="4335" width="12.85546875" style="13" customWidth="1"/>
    <col min="4336" max="4336" width="11.42578125" style="13" customWidth="1"/>
    <col min="4337" max="4337" width="7" style="13" customWidth="1"/>
    <col min="4338" max="4338" width="12.28515625" style="13"/>
    <col min="4339" max="4339" width="18.85546875" style="13" customWidth="1"/>
    <col min="4340" max="4340" width="16.7109375" style="13" customWidth="1"/>
    <col min="4341" max="4341" width="19" style="13" customWidth="1"/>
    <col min="4342" max="4352" width="12.28515625" style="13"/>
    <col min="4353" max="4353" width="2.28515625" style="13" customWidth="1"/>
    <col min="4354" max="4354" width="5.28515625" style="13" customWidth="1"/>
    <col min="4355" max="4355" width="32.28515625" style="13" customWidth="1"/>
    <col min="4356" max="4356" width="5.5703125" style="13" customWidth="1"/>
    <col min="4357" max="4357" width="8.140625" style="13" customWidth="1"/>
    <col min="4358" max="4358" width="4" style="13" customWidth="1"/>
    <col min="4359" max="4359" width="9" style="13" customWidth="1"/>
    <col min="4360" max="4361" width="14" style="13" customWidth="1"/>
    <col min="4362" max="4588" width="12.28515625" style="13"/>
    <col min="4589" max="4589" width="6.85546875" style="13" customWidth="1"/>
    <col min="4590" max="4590" width="52.28515625" style="13" customWidth="1"/>
    <col min="4591" max="4591" width="12.85546875" style="13" customWidth="1"/>
    <col min="4592" max="4592" width="11.42578125" style="13" customWidth="1"/>
    <col min="4593" max="4593" width="7" style="13" customWidth="1"/>
    <col min="4594" max="4594" width="12.28515625" style="13"/>
    <col min="4595" max="4595" width="18.85546875" style="13" customWidth="1"/>
    <col min="4596" max="4596" width="16.7109375" style="13" customWidth="1"/>
    <col min="4597" max="4597" width="19" style="13" customWidth="1"/>
    <col min="4598" max="4608" width="12.28515625" style="13"/>
    <col min="4609" max="4609" width="2.28515625" style="13" customWidth="1"/>
    <col min="4610" max="4610" width="5.28515625" style="13" customWidth="1"/>
    <col min="4611" max="4611" width="32.28515625" style="13" customWidth="1"/>
    <col min="4612" max="4612" width="5.5703125" style="13" customWidth="1"/>
    <col min="4613" max="4613" width="8.140625" style="13" customWidth="1"/>
    <col min="4614" max="4614" width="4" style="13" customWidth="1"/>
    <col min="4615" max="4615" width="9" style="13" customWidth="1"/>
    <col min="4616" max="4617" width="14" style="13" customWidth="1"/>
    <col min="4618" max="4844" width="12.28515625" style="13"/>
    <col min="4845" max="4845" width="6.85546875" style="13" customWidth="1"/>
    <col min="4846" max="4846" width="52.28515625" style="13" customWidth="1"/>
    <col min="4847" max="4847" width="12.85546875" style="13" customWidth="1"/>
    <col min="4848" max="4848" width="11.42578125" style="13" customWidth="1"/>
    <col min="4849" max="4849" width="7" style="13" customWidth="1"/>
    <col min="4850" max="4850" width="12.28515625" style="13"/>
    <col min="4851" max="4851" width="18.85546875" style="13" customWidth="1"/>
    <col min="4852" max="4852" width="16.7109375" style="13" customWidth="1"/>
    <col min="4853" max="4853" width="19" style="13" customWidth="1"/>
    <col min="4854" max="4864" width="12.28515625" style="13"/>
    <col min="4865" max="4865" width="2.28515625" style="13" customWidth="1"/>
    <col min="4866" max="4866" width="5.28515625" style="13" customWidth="1"/>
    <col min="4867" max="4867" width="32.28515625" style="13" customWidth="1"/>
    <col min="4868" max="4868" width="5.5703125" style="13" customWidth="1"/>
    <col min="4869" max="4869" width="8.140625" style="13" customWidth="1"/>
    <col min="4870" max="4870" width="4" style="13" customWidth="1"/>
    <col min="4871" max="4871" width="9" style="13" customWidth="1"/>
    <col min="4872" max="4873" width="14" style="13" customWidth="1"/>
    <col min="4874" max="5100" width="12.28515625" style="13"/>
    <col min="5101" max="5101" width="6.85546875" style="13" customWidth="1"/>
    <col min="5102" max="5102" width="52.28515625" style="13" customWidth="1"/>
    <col min="5103" max="5103" width="12.85546875" style="13" customWidth="1"/>
    <col min="5104" max="5104" width="11.42578125" style="13" customWidth="1"/>
    <col min="5105" max="5105" width="7" style="13" customWidth="1"/>
    <col min="5106" max="5106" width="12.28515625" style="13"/>
    <col min="5107" max="5107" width="18.85546875" style="13" customWidth="1"/>
    <col min="5108" max="5108" width="16.7109375" style="13" customWidth="1"/>
    <col min="5109" max="5109" width="19" style="13" customWidth="1"/>
    <col min="5110" max="5120" width="12.28515625" style="13"/>
    <col min="5121" max="5121" width="2.28515625" style="13" customWidth="1"/>
    <col min="5122" max="5122" width="5.28515625" style="13" customWidth="1"/>
    <col min="5123" max="5123" width="32.28515625" style="13" customWidth="1"/>
    <col min="5124" max="5124" width="5.5703125" style="13" customWidth="1"/>
    <col min="5125" max="5125" width="8.140625" style="13" customWidth="1"/>
    <col min="5126" max="5126" width="4" style="13" customWidth="1"/>
    <col min="5127" max="5127" width="9" style="13" customWidth="1"/>
    <col min="5128" max="5129" width="14" style="13" customWidth="1"/>
    <col min="5130" max="5356" width="12.28515625" style="13"/>
    <col min="5357" max="5357" width="6.85546875" style="13" customWidth="1"/>
    <col min="5358" max="5358" width="52.28515625" style="13" customWidth="1"/>
    <col min="5359" max="5359" width="12.85546875" style="13" customWidth="1"/>
    <col min="5360" max="5360" width="11.42578125" style="13" customWidth="1"/>
    <col min="5361" max="5361" width="7" style="13" customWidth="1"/>
    <col min="5362" max="5362" width="12.28515625" style="13"/>
    <col min="5363" max="5363" width="18.85546875" style="13" customWidth="1"/>
    <col min="5364" max="5364" width="16.7109375" style="13" customWidth="1"/>
    <col min="5365" max="5365" width="19" style="13" customWidth="1"/>
    <col min="5366" max="5376" width="12.28515625" style="13"/>
    <col min="5377" max="5377" width="2.28515625" style="13" customWidth="1"/>
    <col min="5378" max="5378" width="5.28515625" style="13" customWidth="1"/>
    <col min="5379" max="5379" width="32.28515625" style="13" customWidth="1"/>
    <col min="5380" max="5380" width="5.5703125" style="13" customWidth="1"/>
    <col min="5381" max="5381" width="8.140625" style="13" customWidth="1"/>
    <col min="5382" max="5382" width="4" style="13" customWidth="1"/>
    <col min="5383" max="5383" width="9" style="13" customWidth="1"/>
    <col min="5384" max="5385" width="14" style="13" customWidth="1"/>
    <col min="5386" max="5612" width="12.28515625" style="13"/>
    <col min="5613" max="5613" width="6.85546875" style="13" customWidth="1"/>
    <col min="5614" max="5614" width="52.28515625" style="13" customWidth="1"/>
    <col min="5615" max="5615" width="12.85546875" style="13" customWidth="1"/>
    <col min="5616" max="5616" width="11.42578125" style="13" customWidth="1"/>
    <col min="5617" max="5617" width="7" style="13" customWidth="1"/>
    <col min="5618" max="5618" width="12.28515625" style="13"/>
    <col min="5619" max="5619" width="18.85546875" style="13" customWidth="1"/>
    <col min="5620" max="5620" width="16.7109375" style="13" customWidth="1"/>
    <col min="5621" max="5621" width="19" style="13" customWidth="1"/>
    <col min="5622" max="5632" width="12.28515625" style="13"/>
    <col min="5633" max="5633" width="2.28515625" style="13" customWidth="1"/>
    <col min="5634" max="5634" width="5.28515625" style="13" customWidth="1"/>
    <col min="5635" max="5635" width="32.28515625" style="13" customWidth="1"/>
    <col min="5636" max="5636" width="5.5703125" style="13" customWidth="1"/>
    <col min="5637" max="5637" width="8.140625" style="13" customWidth="1"/>
    <col min="5638" max="5638" width="4" style="13" customWidth="1"/>
    <col min="5639" max="5639" width="9" style="13" customWidth="1"/>
    <col min="5640" max="5641" width="14" style="13" customWidth="1"/>
    <col min="5642" max="5868" width="12.28515625" style="13"/>
    <col min="5869" max="5869" width="6.85546875" style="13" customWidth="1"/>
    <col min="5870" max="5870" width="52.28515625" style="13" customWidth="1"/>
    <col min="5871" max="5871" width="12.85546875" style="13" customWidth="1"/>
    <col min="5872" max="5872" width="11.42578125" style="13" customWidth="1"/>
    <col min="5873" max="5873" width="7" style="13" customWidth="1"/>
    <col min="5874" max="5874" width="12.28515625" style="13"/>
    <col min="5875" max="5875" width="18.85546875" style="13" customWidth="1"/>
    <col min="5876" max="5876" width="16.7109375" style="13" customWidth="1"/>
    <col min="5877" max="5877" width="19" style="13" customWidth="1"/>
    <col min="5878" max="5888" width="12.28515625" style="13"/>
    <col min="5889" max="5889" width="2.28515625" style="13" customWidth="1"/>
    <col min="5890" max="5890" width="5.28515625" style="13" customWidth="1"/>
    <col min="5891" max="5891" width="32.28515625" style="13" customWidth="1"/>
    <col min="5892" max="5892" width="5.5703125" style="13" customWidth="1"/>
    <col min="5893" max="5893" width="8.140625" style="13" customWidth="1"/>
    <col min="5894" max="5894" width="4" style="13" customWidth="1"/>
    <col min="5895" max="5895" width="9" style="13" customWidth="1"/>
    <col min="5896" max="5897" width="14" style="13" customWidth="1"/>
    <col min="5898" max="6124" width="12.28515625" style="13"/>
    <col min="6125" max="6125" width="6.85546875" style="13" customWidth="1"/>
    <col min="6126" max="6126" width="52.28515625" style="13" customWidth="1"/>
    <col min="6127" max="6127" width="12.85546875" style="13" customWidth="1"/>
    <col min="6128" max="6128" width="11.42578125" style="13" customWidth="1"/>
    <col min="6129" max="6129" width="7" style="13" customWidth="1"/>
    <col min="6130" max="6130" width="12.28515625" style="13"/>
    <col min="6131" max="6131" width="18.85546875" style="13" customWidth="1"/>
    <col min="6132" max="6132" width="16.7109375" style="13" customWidth="1"/>
    <col min="6133" max="6133" width="19" style="13" customWidth="1"/>
    <col min="6134" max="6144" width="12.28515625" style="13"/>
    <col min="6145" max="6145" width="2.28515625" style="13" customWidth="1"/>
    <col min="6146" max="6146" width="5.28515625" style="13" customWidth="1"/>
    <col min="6147" max="6147" width="32.28515625" style="13" customWidth="1"/>
    <col min="6148" max="6148" width="5.5703125" style="13" customWidth="1"/>
    <col min="6149" max="6149" width="8.140625" style="13" customWidth="1"/>
    <col min="6150" max="6150" width="4" style="13" customWidth="1"/>
    <col min="6151" max="6151" width="9" style="13" customWidth="1"/>
    <col min="6152" max="6153" width="14" style="13" customWidth="1"/>
    <col min="6154" max="6380" width="12.28515625" style="13"/>
    <col min="6381" max="6381" width="6.85546875" style="13" customWidth="1"/>
    <col min="6382" max="6382" width="52.28515625" style="13" customWidth="1"/>
    <col min="6383" max="6383" width="12.85546875" style="13" customWidth="1"/>
    <col min="6384" max="6384" width="11.42578125" style="13" customWidth="1"/>
    <col min="6385" max="6385" width="7" style="13" customWidth="1"/>
    <col min="6386" max="6386" width="12.28515625" style="13"/>
    <col min="6387" max="6387" width="18.85546875" style="13" customWidth="1"/>
    <col min="6388" max="6388" width="16.7109375" style="13" customWidth="1"/>
    <col min="6389" max="6389" width="19" style="13" customWidth="1"/>
    <col min="6390" max="6400" width="12.28515625" style="13"/>
    <col min="6401" max="6401" width="2.28515625" style="13" customWidth="1"/>
    <col min="6402" max="6402" width="5.28515625" style="13" customWidth="1"/>
    <col min="6403" max="6403" width="32.28515625" style="13" customWidth="1"/>
    <col min="6404" max="6404" width="5.5703125" style="13" customWidth="1"/>
    <col min="6405" max="6405" width="8.140625" style="13" customWidth="1"/>
    <col min="6406" max="6406" width="4" style="13" customWidth="1"/>
    <col min="6407" max="6407" width="9" style="13" customWidth="1"/>
    <col min="6408" max="6409" width="14" style="13" customWidth="1"/>
    <col min="6410" max="6636" width="12.28515625" style="13"/>
    <col min="6637" max="6637" width="6.85546875" style="13" customWidth="1"/>
    <col min="6638" max="6638" width="52.28515625" style="13" customWidth="1"/>
    <col min="6639" max="6639" width="12.85546875" style="13" customWidth="1"/>
    <col min="6640" max="6640" width="11.42578125" style="13" customWidth="1"/>
    <col min="6641" max="6641" width="7" style="13" customWidth="1"/>
    <col min="6642" max="6642" width="12.28515625" style="13"/>
    <col min="6643" max="6643" width="18.85546875" style="13" customWidth="1"/>
    <col min="6644" max="6644" width="16.7109375" style="13" customWidth="1"/>
    <col min="6645" max="6645" width="19" style="13" customWidth="1"/>
    <col min="6646" max="6656" width="12.28515625" style="13"/>
    <col min="6657" max="6657" width="2.28515625" style="13" customWidth="1"/>
    <col min="6658" max="6658" width="5.28515625" style="13" customWidth="1"/>
    <col min="6659" max="6659" width="32.28515625" style="13" customWidth="1"/>
    <col min="6660" max="6660" width="5.5703125" style="13" customWidth="1"/>
    <col min="6661" max="6661" width="8.140625" style="13" customWidth="1"/>
    <col min="6662" max="6662" width="4" style="13" customWidth="1"/>
    <col min="6663" max="6663" width="9" style="13" customWidth="1"/>
    <col min="6664" max="6665" width="14" style="13" customWidth="1"/>
    <col min="6666" max="6892" width="12.28515625" style="13"/>
    <col min="6893" max="6893" width="6.85546875" style="13" customWidth="1"/>
    <col min="6894" max="6894" width="52.28515625" style="13" customWidth="1"/>
    <col min="6895" max="6895" width="12.85546875" style="13" customWidth="1"/>
    <col min="6896" max="6896" width="11.42578125" style="13" customWidth="1"/>
    <col min="6897" max="6897" width="7" style="13" customWidth="1"/>
    <col min="6898" max="6898" width="12.28515625" style="13"/>
    <col min="6899" max="6899" width="18.85546875" style="13" customWidth="1"/>
    <col min="6900" max="6900" width="16.7109375" style="13" customWidth="1"/>
    <col min="6901" max="6901" width="19" style="13" customWidth="1"/>
    <col min="6902" max="6912" width="12.28515625" style="13"/>
    <col min="6913" max="6913" width="2.28515625" style="13" customWidth="1"/>
    <col min="6914" max="6914" width="5.28515625" style="13" customWidth="1"/>
    <col min="6915" max="6915" width="32.28515625" style="13" customWidth="1"/>
    <col min="6916" max="6916" width="5.5703125" style="13" customWidth="1"/>
    <col min="6917" max="6917" width="8.140625" style="13" customWidth="1"/>
    <col min="6918" max="6918" width="4" style="13" customWidth="1"/>
    <col min="6919" max="6919" width="9" style="13" customWidth="1"/>
    <col min="6920" max="6921" width="14" style="13" customWidth="1"/>
    <col min="6922" max="7148" width="12.28515625" style="13"/>
    <col min="7149" max="7149" width="6.85546875" style="13" customWidth="1"/>
    <col min="7150" max="7150" width="52.28515625" style="13" customWidth="1"/>
    <col min="7151" max="7151" width="12.85546875" style="13" customWidth="1"/>
    <col min="7152" max="7152" width="11.42578125" style="13" customWidth="1"/>
    <col min="7153" max="7153" width="7" style="13" customWidth="1"/>
    <col min="7154" max="7154" width="12.28515625" style="13"/>
    <col min="7155" max="7155" width="18.85546875" style="13" customWidth="1"/>
    <col min="7156" max="7156" width="16.7109375" style="13" customWidth="1"/>
    <col min="7157" max="7157" width="19" style="13" customWidth="1"/>
    <col min="7158" max="7168" width="12.28515625" style="13"/>
    <col min="7169" max="7169" width="2.28515625" style="13" customWidth="1"/>
    <col min="7170" max="7170" width="5.28515625" style="13" customWidth="1"/>
    <col min="7171" max="7171" width="32.28515625" style="13" customWidth="1"/>
    <col min="7172" max="7172" width="5.5703125" style="13" customWidth="1"/>
    <col min="7173" max="7173" width="8.140625" style="13" customWidth="1"/>
    <col min="7174" max="7174" width="4" style="13" customWidth="1"/>
    <col min="7175" max="7175" width="9" style="13" customWidth="1"/>
    <col min="7176" max="7177" width="14" style="13" customWidth="1"/>
    <col min="7178" max="7404" width="12.28515625" style="13"/>
    <col min="7405" max="7405" width="6.85546875" style="13" customWidth="1"/>
    <col min="7406" max="7406" width="52.28515625" style="13" customWidth="1"/>
    <col min="7407" max="7407" width="12.85546875" style="13" customWidth="1"/>
    <col min="7408" max="7408" width="11.42578125" style="13" customWidth="1"/>
    <col min="7409" max="7409" width="7" style="13" customWidth="1"/>
    <col min="7410" max="7410" width="12.28515625" style="13"/>
    <col min="7411" max="7411" width="18.85546875" style="13" customWidth="1"/>
    <col min="7412" max="7412" width="16.7109375" style="13" customWidth="1"/>
    <col min="7413" max="7413" width="19" style="13" customWidth="1"/>
    <col min="7414" max="7424" width="12.28515625" style="13"/>
    <col min="7425" max="7425" width="2.28515625" style="13" customWidth="1"/>
    <col min="7426" max="7426" width="5.28515625" style="13" customWidth="1"/>
    <col min="7427" max="7427" width="32.28515625" style="13" customWidth="1"/>
    <col min="7428" max="7428" width="5.5703125" style="13" customWidth="1"/>
    <col min="7429" max="7429" width="8.140625" style="13" customWidth="1"/>
    <col min="7430" max="7430" width="4" style="13" customWidth="1"/>
    <col min="7431" max="7431" width="9" style="13" customWidth="1"/>
    <col min="7432" max="7433" width="14" style="13" customWidth="1"/>
    <col min="7434" max="7660" width="12.28515625" style="13"/>
    <col min="7661" max="7661" width="6.85546875" style="13" customWidth="1"/>
    <col min="7662" max="7662" width="52.28515625" style="13" customWidth="1"/>
    <col min="7663" max="7663" width="12.85546875" style="13" customWidth="1"/>
    <col min="7664" max="7664" width="11.42578125" style="13" customWidth="1"/>
    <col min="7665" max="7665" width="7" style="13" customWidth="1"/>
    <col min="7666" max="7666" width="12.28515625" style="13"/>
    <col min="7667" max="7667" width="18.85546875" style="13" customWidth="1"/>
    <col min="7668" max="7668" width="16.7109375" style="13" customWidth="1"/>
    <col min="7669" max="7669" width="19" style="13" customWidth="1"/>
    <col min="7670" max="7680" width="12.28515625" style="13"/>
    <col min="7681" max="7681" width="2.28515625" style="13" customWidth="1"/>
    <col min="7682" max="7682" width="5.28515625" style="13" customWidth="1"/>
    <col min="7683" max="7683" width="32.28515625" style="13" customWidth="1"/>
    <col min="7684" max="7684" width="5.5703125" style="13" customWidth="1"/>
    <col min="7685" max="7685" width="8.140625" style="13" customWidth="1"/>
    <col min="7686" max="7686" width="4" style="13" customWidth="1"/>
    <col min="7687" max="7687" width="9" style="13" customWidth="1"/>
    <col min="7688" max="7689" width="14" style="13" customWidth="1"/>
    <col min="7690" max="7916" width="12.28515625" style="13"/>
    <col min="7917" max="7917" width="6.85546875" style="13" customWidth="1"/>
    <col min="7918" max="7918" width="52.28515625" style="13" customWidth="1"/>
    <col min="7919" max="7919" width="12.85546875" style="13" customWidth="1"/>
    <col min="7920" max="7920" width="11.42578125" style="13" customWidth="1"/>
    <col min="7921" max="7921" width="7" style="13" customWidth="1"/>
    <col min="7922" max="7922" width="12.28515625" style="13"/>
    <col min="7923" max="7923" width="18.85546875" style="13" customWidth="1"/>
    <col min="7924" max="7924" width="16.7109375" style="13" customWidth="1"/>
    <col min="7925" max="7925" width="19" style="13" customWidth="1"/>
    <col min="7926" max="7936" width="12.28515625" style="13"/>
    <col min="7937" max="7937" width="2.28515625" style="13" customWidth="1"/>
    <col min="7938" max="7938" width="5.28515625" style="13" customWidth="1"/>
    <col min="7939" max="7939" width="32.28515625" style="13" customWidth="1"/>
    <col min="7940" max="7940" width="5.5703125" style="13" customWidth="1"/>
    <col min="7941" max="7941" width="8.140625" style="13" customWidth="1"/>
    <col min="7942" max="7942" width="4" style="13" customWidth="1"/>
    <col min="7943" max="7943" width="9" style="13" customWidth="1"/>
    <col min="7944" max="7945" width="14" style="13" customWidth="1"/>
    <col min="7946" max="8172" width="12.28515625" style="13"/>
    <col min="8173" max="8173" width="6.85546875" style="13" customWidth="1"/>
    <col min="8174" max="8174" width="52.28515625" style="13" customWidth="1"/>
    <col min="8175" max="8175" width="12.85546875" style="13" customWidth="1"/>
    <col min="8176" max="8176" width="11.42578125" style="13" customWidth="1"/>
    <col min="8177" max="8177" width="7" style="13" customWidth="1"/>
    <col min="8178" max="8178" width="12.28515625" style="13"/>
    <col min="8179" max="8179" width="18.85546875" style="13" customWidth="1"/>
    <col min="8180" max="8180" width="16.7109375" style="13" customWidth="1"/>
    <col min="8181" max="8181" width="19" style="13" customWidth="1"/>
    <col min="8182" max="8192" width="12.28515625" style="13"/>
    <col min="8193" max="8193" width="2.28515625" style="13" customWidth="1"/>
    <col min="8194" max="8194" width="5.28515625" style="13" customWidth="1"/>
    <col min="8195" max="8195" width="32.28515625" style="13" customWidth="1"/>
    <col min="8196" max="8196" width="5.5703125" style="13" customWidth="1"/>
    <col min="8197" max="8197" width="8.140625" style="13" customWidth="1"/>
    <col min="8198" max="8198" width="4" style="13" customWidth="1"/>
    <col min="8199" max="8199" width="9" style="13" customWidth="1"/>
    <col min="8200" max="8201" width="14" style="13" customWidth="1"/>
    <col min="8202" max="8428" width="12.28515625" style="13"/>
    <col min="8429" max="8429" width="6.85546875" style="13" customWidth="1"/>
    <col min="8430" max="8430" width="52.28515625" style="13" customWidth="1"/>
    <col min="8431" max="8431" width="12.85546875" style="13" customWidth="1"/>
    <col min="8432" max="8432" width="11.42578125" style="13" customWidth="1"/>
    <col min="8433" max="8433" width="7" style="13" customWidth="1"/>
    <col min="8434" max="8434" width="12.28515625" style="13"/>
    <col min="8435" max="8435" width="18.85546875" style="13" customWidth="1"/>
    <col min="8436" max="8436" width="16.7109375" style="13" customWidth="1"/>
    <col min="8437" max="8437" width="19" style="13" customWidth="1"/>
    <col min="8438" max="8448" width="12.28515625" style="13"/>
    <col min="8449" max="8449" width="2.28515625" style="13" customWidth="1"/>
    <col min="8450" max="8450" width="5.28515625" style="13" customWidth="1"/>
    <col min="8451" max="8451" width="32.28515625" style="13" customWidth="1"/>
    <col min="8452" max="8452" width="5.5703125" style="13" customWidth="1"/>
    <col min="8453" max="8453" width="8.140625" style="13" customWidth="1"/>
    <col min="8454" max="8454" width="4" style="13" customWidth="1"/>
    <col min="8455" max="8455" width="9" style="13" customWidth="1"/>
    <col min="8456" max="8457" width="14" style="13" customWidth="1"/>
    <col min="8458" max="8684" width="12.28515625" style="13"/>
    <col min="8685" max="8685" width="6.85546875" style="13" customWidth="1"/>
    <col min="8686" max="8686" width="52.28515625" style="13" customWidth="1"/>
    <col min="8687" max="8687" width="12.85546875" style="13" customWidth="1"/>
    <col min="8688" max="8688" width="11.42578125" style="13" customWidth="1"/>
    <col min="8689" max="8689" width="7" style="13" customWidth="1"/>
    <col min="8690" max="8690" width="12.28515625" style="13"/>
    <col min="8691" max="8691" width="18.85546875" style="13" customWidth="1"/>
    <col min="8692" max="8692" width="16.7109375" style="13" customWidth="1"/>
    <col min="8693" max="8693" width="19" style="13" customWidth="1"/>
    <col min="8694" max="8704" width="12.28515625" style="13"/>
    <col min="8705" max="8705" width="2.28515625" style="13" customWidth="1"/>
    <col min="8706" max="8706" width="5.28515625" style="13" customWidth="1"/>
    <col min="8707" max="8707" width="32.28515625" style="13" customWidth="1"/>
    <col min="8708" max="8708" width="5.5703125" style="13" customWidth="1"/>
    <col min="8709" max="8709" width="8.140625" style="13" customWidth="1"/>
    <col min="8710" max="8710" width="4" style="13" customWidth="1"/>
    <col min="8711" max="8711" width="9" style="13" customWidth="1"/>
    <col min="8712" max="8713" width="14" style="13" customWidth="1"/>
    <col min="8714" max="8940" width="12.28515625" style="13"/>
    <col min="8941" max="8941" width="6.85546875" style="13" customWidth="1"/>
    <col min="8942" max="8942" width="52.28515625" style="13" customWidth="1"/>
    <col min="8943" max="8943" width="12.85546875" style="13" customWidth="1"/>
    <col min="8944" max="8944" width="11.42578125" style="13" customWidth="1"/>
    <col min="8945" max="8945" width="7" style="13" customWidth="1"/>
    <col min="8946" max="8946" width="12.28515625" style="13"/>
    <col min="8947" max="8947" width="18.85546875" style="13" customWidth="1"/>
    <col min="8948" max="8948" width="16.7109375" style="13" customWidth="1"/>
    <col min="8949" max="8949" width="19" style="13" customWidth="1"/>
    <col min="8950" max="8960" width="12.28515625" style="13"/>
    <col min="8961" max="8961" width="2.28515625" style="13" customWidth="1"/>
    <col min="8962" max="8962" width="5.28515625" style="13" customWidth="1"/>
    <col min="8963" max="8963" width="32.28515625" style="13" customWidth="1"/>
    <col min="8964" max="8964" width="5.5703125" style="13" customWidth="1"/>
    <col min="8965" max="8965" width="8.140625" style="13" customWidth="1"/>
    <col min="8966" max="8966" width="4" style="13" customWidth="1"/>
    <col min="8967" max="8967" width="9" style="13" customWidth="1"/>
    <col min="8968" max="8969" width="14" style="13" customWidth="1"/>
    <col min="8970" max="9196" width="12.28515625" style="13"/>
    <col min="9197" max="9197" width="6.85546875" style="13" customWidth="1"/>
    <col min="9198" max="9198" width="52.28515625" style="13" customWidth="1"/>
    <col min="9199" max="9199" width="12.85546875" style="13" customWidth="1"/>
    <col min="9200" max="9200" width="11.42578125" style="13" customWidth="1"/>
    <col min="9201" max="9201" width="7" style="13" customWidth="1"/>
    <col min="9202" max="9202" width="12.28515625" style="13"/>
    <col min="9203" max="9203" width="18.85546875" style="13" customWidth="1"/>
    <col min="9204" max="9204" width="16.7109375" style="13" customWidth="1"/>
    <col min="9205" max="9205" width="19" style="13" customWidth="1"/>
    <col min="9206" max="9216" width="12.28515625" style="13"/>
    <col min="9217" max="9217" width="2.28515625" style="13" customWidth="1"/>
    <col min="9218" max="9218" width="5.28515625" style="13" customWidth="1"/>
    <col min="9219" max="9219" width="32.28515625" style="13" customWidth="1"/>
    <col min="9220" max="9220" width="5.5703125" style="13" customWidth="1"/>
    <col min="9221" max="9221" width="8.140625" style="13" customWidth="1"/>
    <col min="9222" max="9222" width="4" style="13" customWidth="1"/>
    <col min="9223" max="9223" width="9" style="13" customWidth="1"/>
    <col min="9224" max="9225" width="14" style="13" customWidth="1"/>
    <col min="9226" max="9452" width="12.28515625" style="13"/>
    <col min="9453" max="9453" width="6.85546875" style="13" customWidth="1"/>
    <col min="9454" max="9454" width="52.28515625" style="13" customWidth="1"/>
    <col min="9455" max="9455" width="12.85546875" style="13" customWidth="1"/>
    <col min="9456" max="9456" width="11.42578125" style="13" customWidth="1"/>
    <col min="9457" max="9457" width="7" style="13" customWidth="1"/>
    <col min="9458" max="9458" width="12.28515625" style="13"/>
    <col min="9459" max="9459" width="18.85546875" style="13" customWidth="1"/>
    <col min="9460" max="9460" width="16.7109375" style="13" customWidth="1"/>
    <col min="9461" max="9461" width="19" style="13" customWidth="1"/>
    <col min="9462" max="9472" width="12.28515625" style="13"/>
    <col min="9473" max="9473" width="2.28515625" style="13" customWidth="1"/>
    <col min="9474" max="9474" width="5.28515625" style="13" customWidth="1"/>
    <col min="9475" max="9475" width="32.28515625" style="13" customWidth="1"/>
    <col min="9476" max="9476" width="5.5703125" style="13" customWidth="1"/>
    <col min="9477" max="9477" width="8.140625" style="13" customWidth="1"/>
    <col min="9478" max="9478" width="4" style="13" customWidth="1"/>
    <col min="9479" max="9479" width="9" style="13" customWidth="1"/>
    <col min="9480" max="9481" width="14" style="13" customWidth="1"/>
    <col min="9482" max="9708" width="12.28515625" style="13"/>
    <col min="9709" max="9709" width="6.85546875" style="13" customWidth="1"/>
    <col min="9710" max="9710" width="52.28515625" style="13" customWidth="1"/>
    <col min="9711" max="9711" width="12.85546875" style="13" customWidth="1"/>
    <col min="9712" max="9712" width="11.42578125" style="13" customWidth="1"/>
    <col min="9713" max="9713" width="7" style="13" customWidth="1"/>
    <col min="9714" max="9714" width="12.28515625" style="13"/>
    <col min="9715" max="9715" width="18.85546875" style="13" customWidth="1"/>
    <col min="9716" max="9716" width="16.7109375" style="13" customWidth="1"/>
    <col min="9717" max="9717" width="19" style="13" customWidth="1"/>
    <col min="9718" max="9728" width="12.28515625" style="13"/>
    <col min="9729" max="9729" width="2.28515625" style="13" customWidth="1"/>
    <col min="9730" max="9730" width="5.28515625" style="13" customWidth="1"/>
    <col min="9731" max="9731" width="32.28515625" style="13" customWidth="1"/>
    <col min="9732" max="9732" width="5.5703125" style="13" customWidth="1"/>
    <col min="9733" max="9733" width="8.140625" style="13" customWidth="1"/>
    <col min="9734" max="9734" width="4" style="13" customWidth="1"/>
    <col min="9735" max="9735" width="9" style="13" customWidth="1"/>
    <col min="9736" max="9737" width="14" style="13" customWidth="1"/>
    <col min="9738" max="9964" width="12.28515625" style="13"/>
    <col min="9965" max="9965" width="6.85546875" style="13" customWidth="1"/>
    <col min="9966" max="9966" width="52.28515625" style="13" customWidth="1"/>
    <col min="9967" max="9967" width="12.85546875" style="13" customWidth="1"/>
    <col min="9968" max="9968" width="11.42578125" style="13" customWidth="1"/>
    <col min="9969" max="9969" width="7" style="13" customWidth="1"/>
    <col min="9970" max="9970" width="12.28515625" style="13"/>
    <col min="9971" max="9971" width="18.85546875" style="13" customWidth="1"/>
    <col min="9972" max="9972" width="16.7109375" style="13" customWidth="1"/>
    <col min="9973" max="9973" width="19" style="13" customWidth="1"/>
    <col min="9974" max="9984" width="12.28515625" style="13"/>
    <col min="9985" max="9985" width="2.28515625" style="13" customWidth="1"/>
    <col min="9986" max="9986" width="5.28515625" style="13" customWidth="1"/>
    <col min="9987" max="9987" width="32.28515625" style="13" customWidth="1"/>
    <col min="9988" max="9988" width="5.5703125" style="13" customWidth="1"/>
    <col min="9989" max="9989" width="8.140625" style="13" customWidth="1"/>
    <col min="9990" max="9990" width="4" style="13" customWidth="1"/>
    <col min="9991" max="9991" width="9" style="13" customWidth="1"/>
    <col min="9992" max="9993" width="14" style="13" customWidth="1"/>
    <col min="9994" max="10220" width="12.28515625" style="13"/>
    <col min="10221" max="10221" width="6.85546875" style="13" customWidth="1"/>
    <col min="10222" max="10222" width="52.28515625" style="13" customWidth="1"/>
    <col min="10223" max="10223" width="12.85546875" style="13" customWidth="1"/>
    <col min="10224" max="10224" width="11.42578125" style="13" customWidth="1"/>
    <col min="10225" max="10225" width="7" style="13" customWidth="1"/>
    <col min="10226" max="10226" width="12.28515625" style="13"/>
    <col min="10227" max="10227" width="18.85546875" style="13" customWidth="1"/>
    <col min="10228" max="10228" width="16.7109375" style="13" customWidth="1"/>
    <col min="10229" max="10229" width="19" style="13" customWidth="1"/>
    <col min="10230" max="10240" width="12.28515625" style="13"/>
    <col min="10241" max="10241" width="2.28515625" style="13" customWidth="1"/>
    <col min="10242" max="10242" width="5.28515625" style="13" customWidth="1"/>
    <col min="10243" max="10243" width="32.28515625" style="13" customWidth="1"/>
    <col min="10244" max="10244" width="5.5703125" style="13" customWidth="1"/>
    <col min="10245" max="10245" width="8.140625" style="13" customWidth="1"/>
    <col min="10246" max="10246" width="4" style="13" customWidth="1"/>
    <col min="10247" max="10247" width="9" style="13" customWidth="1"/>
    <col min="10248" max="10249" width="14" style="13" customWidth="1"/>
    <col min="10250" max="10476" width="12.28515625" style="13"/>
    <col min="10477" max="10477" width="6.85546875" style="13" customWidth="1"/>
    <col min="10478" max="10478" width="52.28515625" style="13" customWidth="1"/>
    <col min="10479" max="10479" width="12.85546875" style="13" customWidth="1"/>
    <col min="10480" max="10480" width="11.42578125" style="13" customWidth="1"/>
    <col min="10481" max="10481" width="7" style="13" customWidth="1"/>
    <col min="10482" max="10482" width="12.28515625" style="13"/>
    <col min="10483" max="10483" width="18.85546875" style="13" customWidth="1"/>
    <col min="10484" max="10484" width="16.7109375" style="13" customWidth="1"/>
    <col min="10485" max="10485" width="19" style="13" customWidth="1"/>
    <col min="10486" max="10496" width="12.28515625" style="13"/>
    <col min="10497" max="10497" width="2.28515625" style="13" customWidth="1"/>
    <col min="10498" max="10498" width="5.28515625" style="13" customWidth="1"/>
    <col min="10499" max="10499" width="32.28515625" style="13" customWidth="1"/>
    <col min="10500" max="10500" width="5.5703125" style="13" customWidth="1"/>
    <col min="10501" max="10501" width="8.140625" style="13" customWidth="1"/>
    <col min="10502" max="10502" width="4" style="13" customWidth="1"/>
    <col min="10503" max="10503" width="9" style="13" customWidth="1"/>
    <col min="10504" max="10505" width="14" style="13" customWidth="1"/>
    <col min="10506" max="10732" width="12.28515625" style="13"/>
    <col min="10733" max="10733" width="6.85546875" style="13" customWidth="1"/>
    <col min="10734" max="10734" width="52.28515625" style="13" customWidth="1"/>
    <col min="10735" max="10735" width="12.85546875" style="13" customWidth="1"/>
    <col min="10736" max="10736" width="11.42578125" style="13" customWidth="1"/>
    <col min="10737" max="10737" width="7" style="13" customWidth="1"/>
    <col min="10738" max="10738" width="12.28515625" style="13"/>
    <col min="10739" max="10739" width="18.85546875" style="13" customWidth="1"/>
    <col min="10740" max="10740" width="16.7109375" style="13" customWidth="1"/>
    <col min="10741" max="10741" width="19" style="13" customWidth="1"/>
    <col min="10742" max="10752" width="12.28515625" style="13"/>
    <col min="10753" max="10753" width="2.28515625" style="13" customWidth="1"/>
    <col min="10754" max="10754" width="5.28515625" style="13" customWidth="1"/>
    <col min="10755" max="10755" width="32.28515625" style="13" customWidth="1"/>
    <col min="10756" max="10756" width="5.5703125" style="13" customWidth="1"/>
    <col min="10757" max="10757" width="8.140625" style="13" customWidth="1"/>
    <col min="10758" max="10758" width="4" style="13" customWidth="1"/>
    <col min="10759" max="10759" width="9" style="13" customWidth="1"/>
    <col min="10760" max="10761" width="14" style="13" customWidth="1"/>
    <col min="10762" max="10988" width="12.28515625" style="13"/>
    <col min="10989" max="10989" width="6.85546875" style="13" customWidth="1"/>
    <col min="10990" max="10990" width="52.28515625" style="13" customWidth="1"/>
    <col min="10991" max="10991" width="12.85546875" style="13" customWidth="1"/>
    <col min="10992" max="10992" width="11.42578125" style="13" customWidth="1"/>
    <col min="10993" max="10993" width="7" style="13" customWidth="1"/>
    <col min="10994" max="10994" width="12.28515625" style="13"/>
    <col min="10995" max="10995" width="18.85546875" style="13" customWidth="1"/>
    <col min="10996" max="10996" width="16.7109375" style="13" customWidth="1"/>
    <col min="10997" max="10997" width="19" style="13" customWidth="1"/>
    <col min="10998" max="11008" width="12.28515625" style="13"/>
    <col min="11009" max="11009" width="2.28515625" style="13" customWidth="1"/>
    <col min="11010" max="11010" width="5.28515625" style="13" customWidth="1"/>
    <col min="11011" max="11011" width="32.28515625" style="13" customWidth="1"/>
    <col min="11012" max="11012" width="5.5703125" style="13" customWidth="1"/>
    <col min="11013" max="11013" width="8.140625" style="13" customWidth="1"/>
    <col min="11014" max="11014" width="4" style="13" customWidth="1"/>
    <col min="11015" max="11015" width="9" style="13" customWidth="1"/>
    <col min="11016" max="11017" width="14" style="13" customWidth="1"/>
    <col min="11018" max="11244" width="12.28515625" style="13"/>
    <col min="11245" max="11245" width="6.85546875" style="13" customWidth="1"/>
    <col min="11246" max="11246" width="52.28515625" style="13" customWidth="1"/>
    <col min="11247" max="11247" width="12.85546875" style="13" customWidth="1"/>
    <col min="11248" max="11248" width="11.42578125" style="13" customWidth="1"/>
    <col min="11249" max="11249" width="7" style="13" customWidth="1"/>
    <col min="11250" max="11250" width="12.28515625" style="13"/>
    <col min="11251" max="11251" width="18.85546875" style="13" customWidth="1"/>
    <col min="11252" max="11252" width="16.7109375" style="13" customWidth="1"/>
    <col min="11253" max="11253" width="19" style="13" customWidth="1"/>
    <col min="11254" max="11264" width="12.28515625" style="13"/>
    <col min="11265" max="11265" width="2.28515625" style="13" customWidth="1"/>
    <col min="11266" max="11266" width="5.28515625" style="13" customWidth="1"/>
    <col min="11267" max="11267" width="32.28515625" style="13" customWidth="1"/>
    <col min="11268" max="11268" width="5.5703125" style="13" customWidth="1"/>
    <col min="11269" max="11269" width="8.140625" style="13" customWidth="1"/>
    <col min="11270" max="11270" width="4" style="13" customWidth="1"/>
    <col min="11271" max="11271" width="9" style="13" customWidth="1"/>
    <col min="11272" max="11273" width="14" style="13" customWidth="1"/>
    <col min="11274" max="11500" width="12.28515625" style="13"/>
    <col min="11501" max="11501" width="6.85546875" style="13" customWidth="1"/>
    <col min="11502" max="11502" width="52.28515625" style="13" customWidth="1"/>
    <col min="11503" max="11503" width="12.85546875" style="13" customWidth="1"/>
    <col min="11504" max="11504" width="11.42578125" style="13" customWidth="1"/>
    <col min="11505" max="11505" width="7" style="13" customWidth="1"/>
    <col min="11506" max="11506" width="12.28515625" style="13"/>
    <col min="11507" max="11507" width="18.85546875" style="13" customWidth="1"/>
    <col min="11508" max="11508" width="16.7109375" style="13" customWidth="1"/>
    <col min="11509" max="11509" width="19" style="13" customWidth="1"/>
    <col min="11510" max="11520" width="12.28515625" style="13"/>
    <col min="11521" max="11521" width="2.28515625" style="13" customWidth="1"/>
    <col min="11522" max="11522" width="5.28515625" style="13" customWidth="1"/>
    <col min="11523" max="11523" width="32.28515625" style="13" customWidth="1"/>
    <col min="11524" max="11524" width="5.5703125" style="13" customWidth="1"/>
    <col min="11525" max="11525" width="8.140625" style="13" customWidth="1"/>
    <col min="11526" max="11526" width="4" style="13" customWidth="1"/>
    <col min="11527" max="11527" width="9" style="13" customWidth="1"/>
    <col min="11528" max="11529" width="14" style="13" customWidth="1"/>
    <col min="11530" max="11756" width="12.28515625" style="13"/>
    <col min="11757" max="11757" width="6.85546875" style="13" customWidth="1"/>
    <col min="11758" max="11758" width="52.28515625" style="13" customWidth="1"/>
    <col min="11759" max="11759" width="12.85546875" style="13" customWidth="1"/>
    <col min="11760" max="11760" width="11.42578125" style="13" customWidth="1"/>
    <col min="11761" max="11761" width="7" style="13" customWidth="1"/>
    <col min="11762" max="11762" width="12.28515625" style="13"/>
    <col min="11763" max="11763" width="18.85546875" style="13" customWidth="1"/>
    <col min="11764" max="11764" width="16.7109375" style="13" customWidth="1"/>
    <col min="11765" max="11765" width="19" style="13" customWidth="1"/>
    <col min="11766" max="11776" width="12.28515625" style="13"/>
    <col min="11777" max="11777" width="2.28515625" style="13" customWidth="1"/>
    <col min="11778" max="11778" width="5.28515625" style="13" customWidth="1"/>
    <col min="11779" max="11779" width="32.28515625" style="13" customWidth="1"/>
    <col min="11780" max="11780" width="5.5703125" style="13" customWidth="1"/>
    <col min="11781" max="11781" width="8.140625" style="13" customWidth="1"/>
    <col min="11782" max="11782" width="4" style="13" customWidth="1"/>
    <col min="11783" max="11783" width="9" style="13" customWidth="1"/>
    <col min="11784" max="11785" width="14" style="13" customWidth="1"/>
    <col min="11786" max="12012" width="12.28515625" style="13"/>
    <col min="12013" max="12013" width="6.85546875" style="13" customWidth="1"/>
    <col min="12014" max="12014" width="52.28515625" style="13" customWidth="1"/>
    <col min="12015" max="12015" width="12.85546875" style="13" customWidth="1"/>
    <col min="12016" max="12016" width="11.42578125" style="13" customWidth="1"/>
    <col min="12017" max="12017" width="7" style="13" customWidth="1"/>
    <col min="12018" max="12018" width="12.28515625" style="13"/>
    <col min="12019" max="12019" width="18.85546875" style="13" customWidth="1"/>
    <col min="12020" max="12020" width="16.7109375" style="13" customWidth="1"/>
    <col min="12021" max="12021" width="19" style="13" customWidth="1"/>
    <col min="12022" max="12032" width="12.28515625" style="13"/>
    <col min="12033" max="12033" width="2.28515625" style="13" customWidth="1"/>
    <col min="12034" max="12034" width="5.28515625" style="13" customWidth="1"/>
    <col min="12035" max="12035" width="32.28515625" style="13" customWidth="1"/>
    <col min="12036" max="12036" width="5.5703125" style="13" customWidth="1"/>
    <col min="12037" max="12037" width="8.140625" style="13" customWidth="1"/>
    <col min="12038" max="12038" width="4" style="13" customWidth="1"/>
    <col min="12039" max="12039" width="9" style="13" customWidth="1"/>
    <col min="12040" max="12041" width="14" style="13" customWidth="1"/>
    <col min="12042" max="12268" width="12.28515625" style="13"/>
    <col min="12269" max="12269" width="6.85546875" style="13" customWidth="1"/>
    <col min="12270" max="12270" width="52.28515625" style="13" customWidth="1"/>
    <col min="12271" max="12271" width="12.85546875" style="13" customWidth="1"/>
    <col min="12272" max="12272" width="11.42578125" style="13" customWidth="1"/>
    <col min="12273" max="12273" width="7" style="13" customWidth="1"/>
    <col min="12274" max="12274" width="12.28515625" style="13"/>
    <col min="12275" max="12275" width="18.85546875" style="13" customWidth="1"/>
    <col min="12276" max="12276" width="16.7109375" style="13" customWidth="1"/>
    <col min="12277" max="12277" width="19" style="13" customWidth="1"/>
    <col min="12278" max="12288" width="12.28515625" style="13"/>
    <col min="12289" max="12289" width="2.28515625" style="13" customWidth="1"/>
    <col min="12290" max="12290" width="5.28515625" style="13" customWidth="1"/>
    <col min="12291" max="12291" width="32.28515625" style="13" customWidth="1"/>
    <col min="12292" max="12292" width="5.5703125" style="13" customWidth="1"/>
    <col min="12293" max="12293" width="8.140625" style="13" customWidth="1"/>
    <col min="12294" max="12294" width="4" style="13" customWidth="1"/>
    <col min="12295" max="12295" width="9" style="13" customWidth="1"/>
    <col min="12296" max="12297" width="14" style="13" customWidth="1"/>
    <col min="12298" max="12524" width="12.28515625" style="13"/>
    <col min="12525" max="12525" width="6.85546875" style="13" customWidth="1"/>
    <col min="12526" max="12526" width="52.28515625" style="13" customWidth="1"/>
    <col min="12527" max="12527" width="12.85546875" style="13" customWidth="1"/>
    <col min="12528" max="12528" width="11.42578125" style="13" customWidth="1"/>
    <col min="12529" max="12529" width="7" style="13" customWidth="1"/>
    <col min="12530" max="12530" width="12.28515625" style="13"/>
    <col min="12531" max="12531" width="18.85546875" style="13" customWidth="1"/>
    <col min="12532" max="12532" width="16.7109375" style="13" customWidth="1"/>
    <col min="12533" max="12533" width="19" style="13" customWidth="1"/>
    <col min="12534" max="12544" width="12.28515625" style="13"/>
    <col min="12545" max="12545" width="2.28515625" style="13" customWidth="1"/>
    <col min="12546" max="12546" width="5.28515625" style="13" customWidth="1"/>
    <col min="12547" max="12547" width="32.28515625" style="13" customWidth="1"/>
    <col min="12548" max="12548" width="5.5703125" style="13" customWidth="1"/>
    <col min="12549" max="12549" width="8.140625" style="13" customWidth="1"/>
    <col min="12550" max="12550" width="4" style="13" customWidth="1"/>
    <col min="12551" max="12551" width="9" style="13" customWidth="1"/>
    <col min="12552" max="12553" width="14" style="13" customWidth="1"/>
    <col min="12554" max="12780" width="12.28515625" style="13"/>
    <col min="12781" max="12781" width="6.85546875" style="13" customWidth="1"/>
    <col min="12782" max="12782" width="52.28515625" style="13" customWidth="1"/>
    <col min="12783" max="12783" width="12.85546875" style="13" customWidth="1"/>
    <col min="12784" max="12784" width="11.42578125" style="13" customWidth="1"/>
    <col min="12785" max="12785" width="7" style="13" customWidth="1"/>
    <col min="12786" max="12786" width="12.28515625" style="13"/>
    <col min="12787" max="12787" width="18.85546875" style="13" customWidth="1"/>
    <col min="12788" max="12788" width="16.7109375" style="13" customWidth="1"/>
    <col min="12789" max="12789" width="19" style="13" customWidth="1"/>
    <col min="12790" max="12800" width="12.28515625" style="13"/>
    <col min="12801" max="12801" width="2.28515625" style="13" customWidth="1"/>
    <col min="12802" max="12802" width="5.28515625" style="13" customWidth="1"/>
    <col min="12803" max="12803" width="32.28515625" style="13" customWidth="1"/>
    <col min="12804" max="12804" width="5.5703125" style="13" customWidth="1"/>
    <col min="12805" max="12805" width="8.140625" style="13" customWidth="1"/>
    <col min="12806" max="12806" width="4" style="13" customWidth="1"/>
    <col min="12807" max="12807" width="9" style="13" customWidth="1"/>
    <col min="12808" max="12809" width="14" style="13" customWidth="1"/>
    <col min="12810" max="13036" width="12.28515625" style="13"/>
    <col min="13037" max="13037" width="6.85546875" style="13" customWidth="1"/>
    <col min="13038" max="13038" width="52.28515625" style="13" customWidth="1"/>
    <col min="13039" max="13039" width="12.85546875" style="13" customWidth="1"/>
    <col min="13040" max="13040" width="11.42578125" style="13" customWidth="1"/>
    <col min="13041" max="13041" width="7" style="13" customWidth="1"/>
    <col min="13042" max="13042" width="12.28515625" style="13"/>
    <col min="13043" max="13043" width="18.85546875" style="13" customWidth="1"/>
    <col min="13044" max="13044" width="16.7109375" style="13" customWidth="1"/>
    <col min="13045" max="13045" width="19" style="13" customWidth="1"/>
    <col min="13046" max="13056" width="12.28515625" style="13"/>
    <col min="13057" max="13057" width="2.28515625" style="13" customWidth="1"/>
    <col min="13058" max="13058" width="5.28515625" style="13" customWidth="1"/>
    <col min="13059" max="13059" width="32.28515625" style="13" customWidth="1"/>
    <col min="13060" max="13060" width="5.5703125" style="13" customWidth="1"/>
    <col min="13061" max="13061" width="8.140625" style="13" customWidth="1"/>
    <col min="13062" max="13062" width="4" style="13" customWidth="1"/>
    <col min="13063" max="13063" width="9" style="13" customWidth="1"/>
    <col min="13064" max="13065" width="14" style="13" customWidth="1"/>
    <col min="13066" max="13292" width="12.28515625" style="13"/>
    <col min="13293" max="13293" width="6.85546875" style="13" customWidth="1"/>
    <col min="13294" max="13294" width="52.28515625" style="13" customWidth="1"/>
    <col min="13295" max="13295" width="12.85546875" style="13" customWidth="1"/>
    <col min="13296" max="13296" width="11.42578125" style="13" customWidth="1"/>
    <col min="13297" max="13297" width="7" style="13" customWidth="1"/>
    <col min="13298" max="13298" width="12.28515625" style="13"/>
    <col min="13299" max="13299" width="18.85546875" style="13" customWidth="1"/>
    <col min="13300" max="13300" width="16.7109375" style="13" customWidth="1"/>
    <col min="13301" max="13301" width="19" style="13" customWidth="1"/>
    <col min="13302" max="13312" width="12.28515625" style="13"/>
    <col min="13313" max="13313" width="2.28515625" style="13" customWidth="1"/>
    <col min="13314" max="13314" width="5.28515625" style="13" customWidth="1"/>
    <col min="13315" max="13315" width="32.28515625" style="13" customWidth="1"/>
    <col min="13316" max="13316" width="5.5703125" style="13" customWidth="1"/>
    <col min="13317" max="13317" width="8.140625" style="13" customWidth="1"/>
    <col min="13318" max="13318" width="4" style="13" customWidth="1"/>
    <col min="13319" max="13319" width="9" style="13" customWidth="1"/>
    <col min="13320" max="13321" width="14" style="13" customWidth="1"/>
    <col min="13322" max="13548" width="12.28515625" style="13"/>
    <col min="13549" max="13549" width="6.85546875" style="13" customWidth="1"/>
    <col min="13550" max="13550" width="52.28515625" style="13" customWidth="1"/>
    <col min="13551" max="13551" width="12.85546875" style="13" customWidth="1"/>
    <col min="13552" max="13552" width="11.42578125" style="13" customWidth="1"/>
    <col min="13553" max="13553" width="7" style="13" customWidth="1"/>
    <col min="13554" max="13554" width="12.28515625" style="13"/>
    <col min="13555" max="13555" width="18.85546875" style="13" customWidth="1"/>
    <col min="13556" max="13556" width="16.7109375" style="13" customWidth="1"/>
    <col min="13557" max="13557" width="19" style="13" customWidth="1"/>
    <col min="13558" max="13568" width="12.28515625" style="13"/>
    <col min="13569" max="13569" width="2.28515625" style="13" customWidth="1"/>
    <col min="13570" max="13570" width="5.28515625" style="13" customWidth="1"/>
    <col min="13571" max="13571" width="32.28515625" style="13" customWidth="1"/>
    <col min="13572" max="13572" width="5.5703125" style="13" customWidth="1"/>
    <col min="13573" max="13573" width="8.140625" style="13" customWidth="1"/>
    <col min="13574" max="13574" width="4" style="13" customWidth="1"/>
    <col min="13575" max="13575" width="9" style="13" customWidth="1"/>
    <col min="13576" max="13577" width="14" style="13" customWidth="1"/>
    <col min="13578" max="13804" width="12.28515625" style="13"/>
    <col min="13805" max="13805" width="6.85546875" style="13" customWidth="1"/>
    <col min="13806" max="13806" width="52.28515625" style="13" customWidth="1"/>
    <col min="13807" max="13807" width="12.85546875" style="13" customWidth="1"/>
    <col min="13808" max="13808" width="11.42578125" style="13" customWidth="1"/>
    <col min="13809" max="13809" width="7" style="13" customWidth="1"/>
    <col min="13810" max="13810" width="12.28515625" style="13"/>
    <col min="13811" max="13811" width="18.85546875" style="13" customWidth="1"/>
    <col min="13812" max="13812" width="16.7109375" style="13" customWidth="1"/>
    <col min="13813" max="13813" width="19" style="13" customWidth="1"/>
    <col min="13814" max="13824" width="12.28515625" style="13"/>
    <col min="13825" max="13825" width="2.28515625" style="13" customWidth="1"/>
    <col min="13826" max="13826" width="5.28515625" style="13" customWidth="1"/>
    <col min="13827" max="13827" width="32.28515625" style="13" customWidth="1"/>
    <col min="13828" max="13828" width="5.5703125" style="13" customWidth="1"/>
    <col min="13829" max="13829" width="8.140625" style="13" customWidth="1"/>
    <col min="13830" max="13830" width="4" style="13" customWidth="1"/>
    <col min="13831" max="13831" width="9" style="13" customWidth="1"/>
    <col min="13832" max="13833" width="14" style="13" customWidth="1"/>
    <col min="13834" max="14060" width="12.28515625" style="13"/>
    <col min="14061" max="14061" width="6.85546875" style="13" customWidth="1"/>
    <col min="14062" max="14062" width="52.28515625" style="13" customWidth="1"/>
    <col min="14063" max="14063" width="12.85546875" style="13" customWidth="1"/>
    <col min="14064" max="14064" width="11.42578125" style="13" customWidth="1"/>
    <col min="14065" max="14065" width="7" style="13" customWidth="1"/>
    <col min="14066" max="14066" width="12.28515625" style="13"/>
    <col min="14067" max="14067" width="18.85546875" style="13" customWidth="1"/>
    <col min="14068" max="14068" width="16.7109375" style="13" customWidth="1"/>
    <col min="14069" max="14069" width="19" style="13" customWidth="1"/>
    <col min="14070" max="14080" width="12.28515625" style="13"/>
    <col min="14081" max="14081" width="2.28515625" style="13" customWidth="1"/>
    <col min="14082" max="14082" width="5.28515625" style="13" customWidth="1"/>
    <col min="14083" max="14083" width="32.28515625" style="13" customWidth="1"/>
    <col min="14084" max="14084" width="5.5703125" style="13" customWidth="1"/>
    <col min="14085" max="14085" width="8.140625" style="13" customWidth="1"/>
    <col min="14086" max="14086" width="4" style="13" customWidth="1"/>
    <col min="14087" max="14087" width="9" style="13" customWidth="1"/>
    <col min="14088" max="14089" width="14" style="13" customWidth="1"/>
    <col min="14090" max="14316" width="12.28515625" style="13"/>
    <col min="14317" max="14317" width="6.85546875" style="13" customWidth="1"/>
    <col min="14318" max="14318" width="52.28515625" style="13" customWidth="1"/>
    <col min="14319" max="14319" width="12.85546875" style="13" customWidth="1"/>
    <col min="14320" max="14320" width="11.42578125" style="13" customWidth="1"/>
    <col min="14321" max="14321" width="7" style="13" customWidth="1"/>
    <col min="14322" max="14322" width="12.28515625" style="13"/>
    <col min="14323" max="14323" width="18.85546875" style="13" customWidth="1"/>
    <col min="14324" max="14324" width="16.7109375" style="13" customWidth="1"/>
    <col min="14325" max="14325" width="19" style="13" customWidth="1"/>
    <col min="14326" max="14336" width="12.28515625" style="13"/>
    <col min="14337" max="14337" width="2.28515625" style="13" customWidth="1"/>
    <col min="14338" max="14338" width="5.28515625" style="13" customWidth="1"/>
    <col min="14339" max="14339" width="32.28515625" style="13" customWidth="1"/>
    <col min="14340" max="14340" width="5.5703125" style="13" customWidth="1"/>
    <col min="14341" max="14341" width="8.140625" style="13" customWidth="1"/>
    <col min="14342" max="14342" width="4" style="13" customWidth="1"/>
    <col min="14343" max="14343" width="9" style="13" customWidth="1"/>
    <col min="14344" max="14345" width="14" style="13" customWidth="1"/>
    <col min="14346" max="14572" width="12.28515625" style="13"/>
    <col min="14573" max="14573" width="6.85546875" style="13" customWidth="1"/>
    <col min="14574" max="14574" width="52.28515625" style="13" customWidth="1"/>
    <col min="14575" max="14575" width="12.85546875" style="13" customWidth="1"/>
    <col min="14576" max="14576" width="11.42578125" style="13" customWidth="1"/>
    <col min="14577" max="14577" width="7" style="13" customWidth="1"/>
    <col min="14578" max="14578" width="12.28515625" style="13"/>
    <col min="14579" max="14579" width="18.85546875" style="13" customWidth="1"/>
    <col min="14580" max="14580" width="16.7109375" style="13" customWidth="1"/>
    <col min="14581" max="14581" width="19" style="13" customWidth="1"/>
    <col min="14582" max="14592" width="12.28515625" style="13"/>
    <col min="14593" max="14593" width="2.28515625" style="13" customWidth="1"/>
    <col min="14594" max="14594" width="5.28515625" style="13" customWidth="1"/>
    <col min="14595" max="14595" width="32.28515625" style="13" customWidth="1"/>
    <col min="14596" max="14596" width="5.5703125" style="13" customWidth="1"/>
    <col min="14597" max="14597" width="8.140625" style="13" customWidth="1"/>
    <col min="14598" max="14598" width="4" style="13" customWidth="1"/>
    <col min="14599" max="14599" width="9" style="13" customWidth="1"/>
    <col min="14600" max="14601" width="14" style="13" customWidth="1"/>
    <col min="14602" max="14828" width="12.28515625" style="13"/>
    <col min="14829" max="14829" width="6.85546875" style="13" customWidth="1"/>
    <col min="14830" max="14830" width="52.28515625" style="13" customWidth="1"/>
    <col min="14831" max="14831" width="12.85546875" style="13" customWidth="1"/>
    <col min="14832" max="14832" width="11.42578125" style="13" customWidth="1"/>
    <col min="14833" max="14833" width="7" style="13" customWidth="1"/>
    <col min="14834" max="14834" width="12.28515625" style="13"/>
    <col min="14835" max="14835" width="18.85546875" style="13" customWidth="1"/>
    <col min="14836" max="14836" width="16.7109375" style="13" customWidth="1"/>
    <col min="14837" max="14837" width="19" style="13" customWidth="1"/>
    <col min="14838" max="14848" width="12.28515625" style="13"/>
    <col min="14849" max="14849" width="2.28515625" style="13" customWidth="1"/>
    <col min="14850" max="14850" width="5.28515625" style="13" customWidth="1"/>
    <col min="14851" max="14851" width="32.28515625" style="13" customWidth="1"/>
    <col min="14852" max="14852" width="5.5703125" style="13" customWidth="1"/>
    <col min="14853" max="14853" width="8.140625" style="13" customWidth="1"/>
    <col min="14854" max="14854" width="4" style="13" customWidth="1"/>
    <col min="14855" max="14855" width="9" style="13" customWidth="1"/>
    <col min="14856" max="14857" width="14" style="13" customWidth="1"/>
    <col min="14858" max="15084" width="12.28515625" style="13"/>
    <col min="15085" max="15085" width="6.85546875" style="13" customWidth="1"/>
    <col min="15086" max="15086" width="52.28515625" style="13" customWidth="1"/>
    <col min="15087" max="15087" width="12.85546875" style="13" customWidth="1"/>
    <col min="15088" max="15088" width="11.42578125" style="13" customWidth="1"/>
    <col min="15089" max="15089" width="7" style="13" customWidth="1"/>
    <col min="15090" max="15090" width="12.28515625" style="13"/>
    <col min="15091" max="15091" width="18.85546875" style="13" customWidth="1"/>
    <col min="15092" max="15092" width="16.7109375" style="13" customWidth="1"/>
    <col min="15093" max="15093" width="19" style="13" customWidth="1"/>
    <col min="15094" max="15104" width="12.28515625" style="13"/>
    <col min="15105" max="15105" width="2.28515625" style="13" customWidth="1"/>
    <col min="15106" max="15106" width="5.28515625" style="13" customWidth="1"/>
    <col min="15107" max="15107" width="32.28515625" style="13" customWidth="1"/>
    <col min="15108" max="15108" width="5.5703125" style="13" customWidth="1"/>
    <col min="15109" max="15109" width="8.140625" style="13" customWidth="1"/>
    <col min="15110" max="15110" width="4" style="13" customWidth="1"/>
    <col min="15111" max="15111" width="9" style="13" customWidth="1"/>
    <col min="15112" max="15113" width="14" style="13" customWidth="1"/>
    <col min="15114" max="15340" width="12.28515625" style="13"/>
    <col min="15341" max="15341" width="6.85546875" style="13" customWidth="1"/>
    <col min="15342" max="15342" width="52.28515625" style="13" customWidth="1"/>
    <col min="15343" max="15343" width="12.85546875" style="13" customWidth="1"/>
    <col min="15344" max="15344" width="11.42578125" style="13" customWidth="1"/>
    <col min="15345" max="15345" width="7" style="13" customWidth="1"/>
    <col min="15346" max="15346" width="12.28515625" style="13"/>
    <col min="15347" max="15347" width="18.85546875" style="13" customWidth="1"/>
    <col min="15348" max="15348" width="16.7109375" style="13" customWidth="1"/>
    <col min="15349" max="15349" width="19" style="13" customWidth="1"/>
    <col min="15350" max="15360" width="12.28515625" style="13"/>
    <col min="15361" max="15361" width="2.28515625" style="13" customWidth="1"/>
    <col min="15362" max="15362" width="5.28515625" style="13" customWidth="1"/>
    <col min="15363" max="15363" width="32.28515625" style="13" customWidth="1"/>
    <col min="15364" max="15364" width="5.5703125" style="13" customWidth="1"/>
    <col min="15365" max="15365" width="8.140625" style="13" customWidth="1"/>
    <col min="15366" max="15366" width="4" style="13" customWidth="1"/>
    <col min="15367" max="15367" width="9" style="13" customWidth="1"/>
    <col min="15368" max="15369" width="14" style="13" customWidth="1"/>
    <col min="15370" max="15596" width="12.28515625" style="13"/>
    <col min="15597" max="15597" width="6.85546875" style="13" customWidth="1"/>
    <col min="15598" max="15598" width="52.28515625" style="13" customWidth="1"/>
    <col min="15599" max="15599" width="12.85546875" style="13" customWidth="1"/>
    <col min="15600" max="15600" width="11.42578125" style="13" customWidth="1"/>
    <col min="15601" max="15601" width="7" style="13" customWidth="1"/>
    <col min="15602" max="15602" width="12.28515625" style="13"/>
    <col min="15603" max="15603" width="18.85546875" style="13" customWidth="1"/>
    <col min="15604" max="15604" width="16.7109375" style="13" customWidth="1"/>
    <col min="15605" max="15605" width="19" style="13" customWidth="1"/>
    <col min="15606" max="15616" width="12.28515625" style="13"/>
    <col min="15617" max="15617" width="2.28515625" style="13" customWidth="1"/>
    <col min="15618" max="15618" width="5.28515625" style="13" customWidth="1"/>
    <col min="15619" max="15619" width="32.28515625" style="13" customWidth="1"/>
    <col min="15620" max="15620" width="5.5703125" style="13" customWidth="1"/>
    <col min="15621" max="15621" width="8.140625" style="13" customWidth="1"/>
    <col min="15622" max="15622" width="4" style="13" customWidth="1"/>
    <col min="15623" max="15623" width="9" style="13" customWidth="1"/>
    <col min="15624" max="15625" width="14" style="13" customWidth="1"/>
    <col min="15626" max="15852" width="12.28515625" style="13"/>
    <col min="15853" max="15853" width="6.85546875" style="13" customWidth="1"/>
    <col min="15854" max="15854" width="52.28515625" style="13" customWidth="1"/>
    <col min="15855" max="15855" width="12.85546875" style="13" customWidth="1"/>
    <col min="15856" max="15856" width="11.42578125" style="13" customWidth="1"/>
    <col min="15857" max="15857" width="7" style="13" customWidth="1"/>
    <col min="15858" max="15858" width="12.28515625" style="13"/>
    <col min="15859" max="15859" width="18.85546875" style="13" customWidth="1"/>
    <col min="15860" max="15860" width="16.7109375" style="13" customWidth="1"/>
    <col min="15861" max="15861" width="19" style="13" customWidth="1"/>
    <col min="15862" max="15872" width="12.28515625" style="13"/>
    <col min="15873" max="15873" width="2.28515625" style="13" customWidth="1"/>
    <col min="15874" max="15874" width="5.28515625" style="13" customWidth="1"/>
    <col min="15875" max="15875" width="32.28515625" style="13" customWidth="1"/>
    <col min="15876" max="15876" width="5.5703125" style="13" customWidth="1"/>
    <col min="15877" max="15877" width="8.140625" style="13" customWidth="1"/>
    <col min="15878" max="15878" width="4" style="13" customWidth="1"/>
    <col min="15879" max="15879" width="9" style="13" customWidth="1"/>
    <col min="15880" max="15881" width="14" style="13" customWidth="1"/>
    <col min="15882" max="16108" width="12.28515625" style="13"/>
    <col min="16109" max="16109" width="6.85546875" style="13" customWidth="1"/>
    <col min="16110" max="16110" width="52.28515625" style="13" customWidth="1"/>
    <col min="16111" max="16111" width="12.85546875" style="13" customWidth="1"/>
    <col min="16112" max="16112" width="11.42578125" style="13" customWidth="1"/>
    <col min="16113" max="16113" width="7" style="13" customWidth="1"/>
    <col min="16114" max="16114" width="12.28515625" style="13"/>
    <col min="16115" max="16115" width="18.85546875" style="13" customWidth="1"/>
    <col min="16116" max="16116" width="16.7109375" style="13" customWidth="1"/>
    <col min="16117" max="16117" width="19" style="13" customWidth="1"/>
    <col min="16118" max="16128" width="12.28515625" style="13"/>
    <col min="16129" max="16129" width="2.28515625" style="13" customWidth="1"/>
    <col min="16130" max="16130" width="5.28515625" style="13" customWidth="1"/>
    <col min="16131" max="16131" width="32.28515625" style="13" customWidth="1"/>
    <col min="16132" max="16132" width="5.5703125" style="13" customWidth="1"/>
    <col min="16133" max="16133" width="8.140625" style="13" customWidth="1"/>
    <col min="16134" max="16134" width="4" style="13" customWidth="1"/>
    <col min="16135" max="16135" width="9" style="13" customWidth="1"/>
    <col min="16136" max="16137" width="14" style="13" customWidth="1"/>
    <col min="16138" max="16364" width="12.28515625" style="13"/>
    <col min="16365" max="16365" width="6.85546875" style="13" customWidth="1"/>
    <col min="16366" max="16366" width="52.28515625" style="13" customWidth="1"/>
    <col min="16367" max="16367" width="12.85546875" style="13" customWidth="1"/>
    <col min="16368" max="16368" width="11.42578125" style="13" customWidth="1"/>
    <col min="16369" max="16369" width="7" style="13" customWidth="1"/>
    <col min="16370" max="16370" width="12.28515625" style="13"/>
    <col min="16371" max="16371" width="18.85546875" style="13" customWidth="1"/>
    <col min="16372" max="16372" width="16.7109375" style="13" customWidth="1"/>
    <col min="16373" max="16373" width="19" style="13" customWidth="1"/>
    <col min="16374" max="16384" width="12.28515625" style="13"/>
  </cols>
  <sheetData>
    <row r="1" spans="2:9" ht="18">
      <c r="B1" s="229" t="s">
        <v>541</v>
      </c>
    </row>
    <row r="2" spans="2:9" ht="18.75">
      <c r="B2" s="229"/>
      <c r="C2" s="231" t="s">
        <v>545</v>
      </c>
    </row>
    <row r="4" spans="2:9" ht="15">
      <c r="B4" s="45"/>
      <c r="C4" s="66" t="s">
        <v>352</v>
      </c>
      <c r="F4" s="67" t="s">
        <v>353</v>
      </c>
    </row>
    <row r="5" spans="2:9" ht="15">
      <c r="C5" s="66" t="s">
        <v>354</v>
      </c>
      <c r="D5" s="2"/>
      <c r="F5" s="66" t="s">
        <v>343</v>
      </c>
    </row>
    <row r="6" spans="2:9" ht="15">
      <c r="C6" s="66"/>
      <c r="D6" s="2"/>
      <c r="F6" s="66"/>
    </row>
    <row r="8" spans="2:9">
      <c r="B8" s="76" t="s">
        <v>0</v>
      </c>
      <c r="C8" s="76" t="s">
        <v>1</v>
      </c>
      <c r="D8" s="76" t="s">
        <v>351</v>
      </c>
      <c r="E8" s="76" t="s">
        <v>436</v>
      </c>
      <c r="F8" s="76" t="s">
        <v>2</v>
      </c>
      <c r="G8" s="94" t="s">
        <v>3</v>
      </c>
      <c r="H8" s="77" t="s">
        <v>4</v>
      </c>
      <c r="I8" s="77" t="s">
        <v>5</v>
      </c>
    </row>
    <row r="9" spans="2:9">
      <c r="B9" s="64"/>
      <c r="C9" s="45"/>
      <c r="D9" s="45"/>
      <c r="E9" s="57"/>
      <c r="F9" s="45"/>
      <c r="G9" s="95"/>
      <c r="H9" s="58"/>
      <c r="I9" s="154"/>
    </row>
    <row r="10" spans="2:9">
      <c r="B10" s="78" t="s">
        <v>6</v>
      </c>
      <c r="C10" s="79" t="s">
        <v>7</v>
      </c>
      <c r="D10" s="80"/>
      <c r="E10" s="80"/>
      <c r="F10" s="80"/>
      <c r="G10" s="96"/>
      <c r="H10" s="156"/>
      <c r="I10" s="81"/>
    </row>
    <row r="11" spans="2:9">
      <c r="B11" s="20" t="s">
        <v>8</v>
      </c>
      <c r="C11" s="21" t="s">
        <v>9</v>
      </c>
      <c r="D11" s="22"/>
      <c r="E11" s="23"/>
      <c r="F11" s="22"/>
      <c r="G11" s="97"/>
      <c r="H11" s="24"/>
      <c r="I11" s="24"/>
    </row>
    <row r="12" spans="2:9">
      <c r="B12" s="25"/>
      <c r="C12" s="13" t="s">
        <v>10</v>
      </c>
      <c r="D12" s="26"/>
      <c r="E12" s="14" t="s">
        <v>359</v>
      </c>
      <c r="F12" s="26"/>
      <c r="G12" s="98"/>
      <c r="H12" s="118">
        <f>+G12*D12*F12</f>
        <v>0</v>
      </c>
      <c r="I12" s="28"/>
    </row>
    <row r="13" spans="2:9">
      <c r="B13" s="25"/>
      <c r="C13" s="13" t="s">
        <v>11</v>
      </c>
      <c r="D13" s="26"/>
      <c r="E13" s="14" t="s">
        <v>359</v>
      </c>
      <c r="F13" s="26"/>
      <c r="G13" s="98"/>
      <c r="H13" s="118">
        <f>+G13*D13*F13</f>
        <v>0</v>
      </c>
      <c r="I13" s="28"/>
    </row>
    <row r="14" spans="2:9">
      <c r="B14" s="25"/>
      <c r="C14" s="13" t="s">
        <v>12</v>
      </c>
      <c r="D14" s="26"/>
      <c r="E14" s="14" t="s">
        <v>359</v>
      </c>
      <c r="F14" s="26"/>
      <c r="G14" s="98"/>
      <c r="H14" s="118">
        <f t="shared" ref="H14:H24" si="0">+G14*D14*F14</f>
        <v>0</v>
      </c>
      <c r="I14" s="28"/>
    </row>
    <row r="15" spans="2:9">
      <c r="B15" s="25"/>
      <c r="C15" s="13" t="s">
        <v>13</v>
      </c>
      <c r="D15" s="26"/>
      <c r="E15" s="14" t="s">
        <v>359</v>
      </c>
      <c r="F15" s="26"/>
      <c r="G15" s="98"/>
      <c r="H15" s="118">
        <f t="shared" si="0"/>
        <v>0</v>
      </c>
      <c r="I15" s="28"/>
    </row>
    <row r="16" spans="2:9">
      <c r="B16" s="25"/>
      <c r="C16" s="13" t="s">
        <v>14</v>
      </c>
      <c r="D16" s="26"/>
      <c r="E16" s="14" t="s">
        <v>154</v>
      </c>
      <c r="F16" s="26"/>
      <c r="G16" s="98"/>
      <c r="H16" s="118">
        <f t="shared" si="0"/>
        <v>0</v>
      </c>
      <c r="I16" s="28"/>
    </row>
    <row r="17" spans="2:9">
      <c r="B17" s="25"/>
      <c r="C17" s="13" t="s">
        <v>15</v>
      </c>
      <c r="D17" s="26"/>
      <c r="E17" s="14" t="s">
        <v>154</v>
      </c>
      <c r="F17" s="26"/>
      <c r="G17" s="98"/>
      <c r="H17" s="118">
        <f t="shared" si="0"/>
        <v>0</v>
      </c>
      <c r="I17" s="28"/>
    </row>
    <row r="18" spans="2:9">
      <c r="B18" s="25"/>
      <c r="C18" s="13" t="s">
        <v>16</v>
      </c>
      <c r="D18" s="26"/>
      <c r="E18" s="14" t="s">
        <v>154</v>
      </c>
      <c r="F18" s="26"/>
      <c r="G18" s="98"/>
      <c r="H18" s="118">
        <f t="shared" si="0"/>
        <v>0</v>
      </c>
      <c r="I18" s="28"/>
    </row>
    <row r="19" spans="2:9">
      <c r="B19" s="25"/>
      <c r="C19" s="13" t="s">
        <v>17</v>
      </c>
      <c r="D19" s="26"/>
      <c r="E19" s="14" t="s">
        <v>142</v>
      </c>
      <c r="F19" s="26"/>
      <c r="G19" s="98"/>
      <c r="H19" s="118">
        <f t="shared" si="0"/>
        <v>0</v>
      </c>
      <c r="I19" s="28"/>
    </row>
    <row r="20" spans="2:9">
      <c r="B20" s="25"/>
      <c r="C20" s="13" t="s">
        <v>18</v>
      </c>
      <c r="D20" s="26"/>
      <c r="E20" s="14" t="s">
        <v>142</v>
      </c>
      <c r="F20" s="26"/>
      <c r="G20" s="98"/>
      <c r="H20" s="118">
        <f t="shared" si="0"/>
        <v>0</v>
      </c>
      <c r="I20" s="28"/>
    </row>
    <row r="21" spans="2:9">
      <c r="B21" s="25"/>
      <c r="C21" s="13" t="s">
        <v>19</v>
      </c>
      <c r="D21" s="26"/>
      <c r="E21" s="14" t="s">
        <v>145</v>
      </c>
      <c r="F21" s="26"/>
      <c r="G21" s="98"/>
      <c r="H21" s="118">
        <f t="shared" si="0"/>
        <v>0</v>
      </c>
      <c r="I21" s="28"/>
    </row>
    <row r="22" spans="2:9">
      <c r="B22" s="25"/>
      <c r="C22" s="13" t="s">
        <v>20</v>
      </c>
      <c r="D22" s="26"/>
      <c r="E22" s="14" t="s">
        <v>154</v>
      </c>
      <c r="F22" s="26"/>
      <c r="G22" s="98"/>
      <c r="H22" s="118">
        <f t="shared" si="0"/>
        <v>0</v>
      </c>
      <c r="I22" s="28"/>
    </row>
    <row r="23" spans="2:9">
      <c r="B23" s="25"/>
      <c r="C23" s="13" t="s">
        <v>21</v>
      </c>
      <c r="D23" s="26"/>
      <c r="E23" s="14" t="s">
        <v>154</v>
      </c>
      <c r="F23" s="26"/>
      <c r="G23" s="98"/>
      <c r="H23" s="118">
        <f t="shared" si="0"/>
        <v>0</v>
      </c>
      <c r="I23" s="28"/>
    </row>
    <row r="24" spans="2:9">
      <c r="B24" s="25"/>
      <c r="C24" s="13" t="s">
        <v>22</v>
      </c>
      <c r="D24" s="26"/>
      <c r="E24" s="14" t="s">
        <v>154</v>
      </c>
      <c r="F24" s="26"/>
      <c r="G24" s="99"/>
      <c r="H24" s="118">
        <f t="shared" si="0"/>
        <v>0</v>
      </c>
      <c r="I24" s="28"/>
    </row>
    <row r="25" spans="2:9">
      <c r="B25" s="25"/>
      <c r="D25" s="26"/>
      <c r="F25" s="26"/>
      <c r="G25" s="99"/>
      <c r="H25" s="27"/>
      <c r="I25" s="27"/>
    </row>
    <row r="26" spans="2:9">
      <c r="B26" s="29"/>
      <c r="C26" s="38" t="s">
        <v>23</v>
      </c>
      <c r="D26" s="30"/>
      <c r="E26" s="31"/>
      <c r="F26" s="30"/>
      <c r="G26" s="100"/>
      <c r="H26" s="121">
        <f>SUM(H11:H25)</f>
        <v>0</v>
      </c>
      <c r="I26" s="121">
        <f>SUM(H26)</f>
        <v>0</v>
      </c>
    </row>
    <row r="27" spans="2:9">
      <c r="B27" s="62" t="s">
        <v>24</v>
      </c>
      <c r="C27" s="61" t="s">
        <v>25</v>
      </c>
      <c r="D27" s="23"/>
      <c r="E27" s="22"/>
      <c r="F27" s="23"/>
      <c r="G27" s="101"/>
      <c r="H27" s="33"/>
      <c r="I27" s="28"/>
    </row>
    <row r="28" spans="2:9">
      <c r="B28" s="16"/>
      <c r="C28" s="46" t="s">
        <v>26</v>
      </c>
      <c r="D28" s="14"/>
      <c r="E28" s="26" t="s">
        <v>359</v>
      </c>
      <c r="F28" s="14"/>
      <c r="G28" s="65"/>
      <c r="H28" s="118">
        <f>+G28*D28*F28</f>
        <v>0</v>
      </c>
      <c r="I28" s="28"/>
    </row>
    <row r="29" spans="2:9">
      <c r="B29" s="16"/>
      <c r="C29" s="46" t="s">
        <v>27</v>
      </c>
      <c r="D29" s="14"/>
      <c r="E29" s="26" t="s">
        <v>359</v>
      </c>
      <c r="F29" s="14"/>
      <c r="G29" s="65"/>
      <c r="H29" s="118">
        <f t="shared" ref="H29:H31" si="1">+G29*D29*F29</f>
        <v>0</v>
      </c>
      <c r="I29" s="28"/>
    </row>
    <row r="30" spans="2:9">
      <c r="B30" s="16"/>
      <c r="C30" s="46" t="s">
        <v>28</v>
      </c>
      <c r="D30" s="14"/>
      <c r="E30" s="26" t="s">
        <v>154</v>
      </c>
      <c r="F30" s="14"/>
      <c r="G30" s="65"/>
      <c r="H30" s="118">
        <f t="shared" si="1"/>
        <v>0</v>
      </c>
      <c r="I30" s="28"/>
    </row>
    <row r="31" spans="2:9">
      <c r="B31" s="16"/>
      <c r="C31" s="46" t="s">
        <v>29</v>
      </c>
      <c r="D31" s="14"/>
      <c r="E31" s="26" t="s">
        <v>154</v>
      </c>
      <c r="F31" s="14"/>
      <c r="G31" s="65"/>
      <c r="H31" s="118">
        <f t="shared" si="1"/>
        <v>0</v>
      </c>
      <c r="I31" s="28"/>
    </row>
    <row r="32" spans="2:9">
      <c r="B32" s="16"/>
      <c r="C32" s="46"/>
      <c r="D32" s="14"/>
      <c r="E32" s="26"/>
      <c r="F32" s="14"/>
      <c r="G32" s="102"/>
      <c r="H32" s="27"/>
      <c r="I32" s="28"/>
    </row>
    <row r="33" spans="2:9">
      <c r="B33" s="34"/>
      <c r="C33" s="69" t="s">
        <v>31</v>
      </c>
      <c r="D33" s="31"/>
      <c r="E33" s="30"/>
      <c r="F33" s="31"/>
      <c r="G33" s="103"/>
      <c r="H33" s="238">
        <f>SUM(H27:H32)</f>
        <v>0</v>
      </c>
      <c r="I33" s="239">
        <f>SUM(H33)</f>
        <v>0</v>
      </c>
    </row>
    <row r="34" spans="2:9">
      <c r="B34" s="82" t="s">
        <v>32</v>
      </c>
      <c r="C34" s="83" t="s">
        <v>33</v>
      </c>
      <c r="D34" s="84"/>
      <c r="E34" s="84"/>
      <c r="F34" s="84"/>
      <c r="G34" s="104"/>
      <c r="H34" s="240">
        <f>SUM(H26,H33)</f>
        <v>0</v>
      </c>
      <c r="I34" s="241"/>
    </row>
    <row r="35" spans="2:9">
      <c r="B35" s="16"/>
      <c r="D35" s="14"/>
      <c r="F35" s="14"/>
      <c r="I35" s="33"/>
    </row>
    <row r="36" spans="2:9">
      <c r="B36" s="85" t="s">
        <v>34</v>
      </c>
      <c r="C36" s="79" t="s">
        <v>35</v>
      </c>
      <c r="D36" s="86"/>
      <c r="E36" s="86"/>
      <c r="F36" s="86"/>
      <c r="G36" s="105"/>
      <c r="H36" s="88"/>
      <c r="I36" s="35"/>
    </row>
    <row r="37" spans="2:9">
      <c r="B37" s="68" t="s">
        <v>36</v>
      </c>
      <c r="C37" s="68" t="s">
        <v>37</v>
      </c>
      <c r="D37" s="14"/>
      <c r="E37" s="22"/>
      <c r="F37" s="14"/>
      <c r="G37" s="97"/>
      <c r="H37" s="24"/>
      <c r="I37" s="24"/>
    </row>
    <row r="38" spans="2:9">
      <c r="B38" s="25"/>
      <c r="C38" s="25" t="s">
        <v>38</v>
      </c>
      <c r="D38" s="14"/>
      <c r="E38" s="26"/>
      <c r="F38" s="14"/>
      <c r="G38" s="98"/>
      <c r="H38" s="242">
        <f>+G38*D38*F38</f>
        <v>0</v>
      </c>
      <c r="I38" s="243"/>
    </row>
    <row r="39" spans="2:9">
      <c r="B39" s="25"/>
      <c r="C39" s="25" t="s">
        <v>39</v>
      </c>
      <c r="D39" s="14"/>
      <c r="E39" s="26" t="s">
        <v>355</v>
      </c>
      <c r="F39" s="14"/>
      <c r="G39" s="98"/>
      <c r="H39" s="242">
        <f>+G39*D39*F39</f>
        <v>0</v>
      </c>
      <c r="I39" s="243"/>
    </row>
    <row r="40" spans="2:9">
      <c r="B40" s="25"/>
      <c r="C40" s="25" t="s">
        <v>40</v>
      </c>
      <c r="D40" s="14"/>
      <c r="E40" s="26" t="s">
        <v>355</v>
      </c>
      <c r="F40" s="14"/>
      <c r="G40" s="98"/>
      <c r="H40" s="242">
        <f t="shared" ref="H39:H44" si="2">+G40*D40*F40</f>
        <v>0</v>
      </c>
      <c r="I40" s="243"/>
    </row>
    <row r="41" spans="2:9">
      <c r="B41" s="25"/>
      <c r="C41" s="25" t="s">
        <v>41</v>
      </c>
      <c r="D41" s="14"/>
      <c r="E41" s="26" t="s">
        <v>355</v>
      </c>
      <c r="F41" s="14"/>
      <c r="G41" s="98"/>
      <c r="H41" s="242">
        <f t="shared" si="2"/>
        <v>0</v>
      </c>
      <c r="I41" s="243"/>
    </row>
    <row r="42" spans="2:9">
      <c r="B42" s="25"/>
      <c r="C42" s="25" t="s">
        <v>19</v>
      </c>
      <c r="D42" s="14"/>
      <c r="E42" s="26" t="s">
        <v>145</v>
      </c>
      <c r="F42" s="14"/>
      <c r="G42" s="98"/>
      <c r="H42" s="242">
        <f t="shared" si="2"/>
        <v>0</v>
      </c>
      <c r="I42" s="243"/>
    </row>
    <row r="43" spans="2:9">
      <c r="B43" s="25"/>
      <c r="C43" s="25" t="s">
        <v>42</v>
      </c>
      <c r="D43" s="14"/>
      <c r="E43" s="26" t="s">
        <v>142</v>
      </c>
      <c r="F43" s="14"/>
      <c r="G43" s="98"/>
      <c r="H43" s="242">
        <f t="shared" si="2"/>
        <v>0</v>
      </c>
      <c r="I43" s="243"/>
    </row>
    <row r="44" spans="2:9">
      <c r="B44" s="25"/>
      <c r="C44" s="25" t="s">
        <v>18</v>
      </c>
      <c r="D44" s="14"/>
      <c r="E44" s="26" t="s">
        <v>154</v>
      </c>
      <c r="F44" s="14"/>
      <c r="G44" s="99"/>
      <c r="H44" s="242">
        <f t="shared" si="2"/>
        <v>0</v>
      </c>
      <c r="I44" s="243"/>
    </row>
    <row r="45" spans="2:9">
      <c r="B45" s="25"/>
      <c r="C45" s="25"/>
      <c r="D45" s="14"/>
      <c r="E45" s="26"/>
      <c r="F45" s="14"/>
      <c r="G45" s="99"/>
      <c r="H45" s="242"/>
      <c r="I45" s="243"/>
    </row>
    <row r="46" spans="2:9">
      <c r="B46" s="49"/>
      <c r="C46" s="69" t="s">
        <v>44</v>
      </c>
      <c r="D46" s="31"/>
      <c r="E46" s="30"/>
      <c r="F46" s="31"/>
      <c r="G46" s="100"/>
      <c r="H46" s="239">
        <f>SUM(H37:H45)</f>
        <v>0</v>
      </c>
      <c r="I46" s="239">
        <f>SUM(H46)</f>
        <v>0</v>
      </c>
    </row>
    <row r="47" spans="2:9">
      <c r="B47" s="68" t="s">
        <v>45</v>
      </c>
      <c r="C47" s="61" t="s">
        <v>46</v>
      </c>
      <c r="D47" s="23"/>
      <c r="E47" s="22"/>
      <c r="F47" s="22"/>
      <c r="G47" s="224"/>
      <c r="H47" s="244"/>
      <c r="I47" s="244"/>
    </row>
    <row r="48" spans="2:9">
      <c r="B48" s="25"/>
      <c r="C48" s="25" t="s">
        <v>47</v>
      </c>
      <c r="D48" s="14"/>
      <c r="E48" s="26"/>
      <c r="F48" s="26"/>
      <c r="G48" s="225"/>
      <c r="H48" s="242">
        <f>+G48*D48*F48</f>
        <v>0</v>
      </c>
      <c r="I48" s="243"/>
    </row>
    <row r="49" spans="1:256">
      <c r="B49" s="25"/>
      <c r="C49" s="25" t="s">
        <v>39</v>
      </c>
      <c r="D49" s="14"/>
      <c r="E49" s="26" t="s">
        <v>355</v>
      </c>
      <c r="F49" s="26"/>
      <c r="G49" s="225"/>
      <c r="H49" s="242">
        <f t="shared" ref="H49:H54" si="3">+G49*D49*F49</f>
        <v>0</v>
      </c>
      <c r="I49" s="243"/>
    </row>
    <row r="50" spans="1:256">
      <c r="B50" s="25"/>
      <c r="C50" s="25" t="s">
        <v>40</v>
      </c>
      <c r="D50" s="14"/>
      <c r="E50" s="26" t="s">
        <v>355</v>
      </c>
      <c r="F50" s="26"/>
      <c r="G50" s="225"/>
      <c r="H50" s="242">
        <f t="shared" si="3"/>
        <v>0</v>
      </c>
      <c r="I50" s="243"/>
    </row>
    <row r="51" spans="1:256">
      <c r="B51" s="25"/>
      <c r="C51" s="25" t="s">
        <v>41</v>
      </c>
      <c r="D51" s="14"/>
      <c r="E51" s="26" t="s">
        <v>355</v>
      </c>
      <c r="F51" s="26"/>
      <c r="G51" s="225"/>
      <c r="H51" s="242">
        <f t="shared" si="3"/>
        <v>0</v>
      </c>
      <c r="I51" s="243"/>
    </row>
    <row r="52" spans="1:256">
      <c r="B52" s="25"/>
      <c r="C52" s="25" t="s">
        <v>19</v>
      </c>
      <c r="D52" s="14"/>
      <c r="E52" s="26" t="s">
        <v>145</v>
      </c>
      <c r="F52" s="26"/>
      <c r="G52" s="225"/>
      <c r="H52" s="242">
        <f t="shared" si="3"/>
        <v>0</v>
      </c>
      <c r="I52" s="243"/>
    </row>
    <row r="53" spans="1:256">
      <c r="B53" s="25"/>
      <c r="C53" s="25" t="s">
        <v>42</v>
      </c>
      <c r="D53" s="14"/>
      <c r="E53" s="26" t="s">
        <v>142</v>
      </c>
      <c r="F53" s="26"/>
      <c r="G53" s="225"/>
      <c r="H53" s="242">
        <f t="shared" si="3"/>
        <v>0</v>
      </c>
      <c r="I53" s="243"/>
    </row>
    <row r="54" spans="1:256">
      <c r="B54" s="25"/>
      <c r="C54" s="25" t="s">
        <v>18</v>
      </c>
      <c r="D54" s="14"/>
      <c r="E54" s="26" t="s">
        <v>154</v>
      </c>
      <c r="F54" s="26"/>
      <c r="G54" s="226"/>
      <c r="H54" s="242">
        <f t="shared" si="3"/>
        <v>0</v>
      </c>
      <c r="I54" s="243"/>
    </row>
    <row r="55" spans="1:256">
      <c r="B55" s="25"/>
      <c r="C55" s="25"/>
      <c r="D55" s="14"/>
      <c r="E55" s="26"/>
      <c r="F55" s="26"/>
      <c r="G55" s="226"/>
      <c r="H55" s="242"/>
      <c r="I55" s="243"/>
    </row>
    <row r="56" spans="1:256">
      <c r="B56" s="68"/>
      <c r="C56" s="69" t="s">
        <v>48</v>
      </c>
      <c r="D56" s="31"/>
      <c r="E56" s="30"/>
      <c r="F56" s="30"/>
      <c r="G56" s="227"/>
      <c r="H56" s="239">
        <f>SUM(H47:H55)</f>
        <v>0</v>
      </c>
      <c r="I56" s="239">
        <f>SUM(H56)</f>
        <v>0</v>
      </c>
    </row>
    <row r="57" spans="1:256" customFormat="1" ht="15">
      <c r="A57" s="13"/>
      <c r="B57" s="68" t="s">
        <v>437</v>
      </c>
      <c r="C57" s="61" t="s">
        <v>438</v>
      </c>
      <c r="D57" s="23"/>
      <c r="E57" s="22"/>
      <c r="F57" s="22"/>
      <c r="G57" s="224"/>
      <c r="H57" s="24"/>
      <c r="I57" s="2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</row>
    <row r="58" spans="1:256" customFormat="1" ht="15">
      <c r="A58" s="13"/>
      <c r="B58" s="25"/>
      <c r="C58" s="25" t="s">
        <v>47</v>
      </c>
      <c r="D58" s="14"/>
      <c r="E58" s="26"/>
      <c r="F58" s="26"/>
      <c r="G58" s="225"/>
      <c r="H58" s="242">
        <f>+G58*D58*F58</f>
        <v>0</v>
      </c>
      <c r="I58" s="24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</row>
    <row r="59" spans="1:256" customFormat="1" ht="15">
      <c r="A59" s="13"/>
      <c r="B59" s="25"/>
      <c r="C59" s="25" t="s">
        <v>39</v>
      </c>
      <c r="D59" s="14"/>
      <c r="E59" s="26" t="s">
        <v>355</v>
      </c>
      <c r="F59" s="26"/>
      <c r="G59" s="225"/>
      <c r="H59" s="242">
        <f t="shared" ref="H59:H64" si="4">+G59*D59*F59</f>
        <v>0</v>
      </c>
      <c r="I59" s="24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</row>
    <row r="60" spans="1:256" customFormat="1" ht="15">
      <c r="A60" s="13"/>
      <c r="B60" s="25"/>
      <c r="C60" s="25" t="s">
        <v>40</v>
      </c>
      <c r="D60" s="14"/>
      <c r="E60" s="26" t="s">
        <v>355</v>
      </c>
      <c r="F60" s="26"/>
      <c r="G60" s="225"/>
      <c r="H60" s="242">
        <f t="shared" si="4"/>
        <v>0</v>
      </c>
      <c r="I60" s="24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</row>
    <row r="61" spans="1:256" customFormat="1" ht="15">
      <c r="A61" s="13"/>
      <c r="B61" s="25"/>
      <c r="C61" s="25" t="s">
        <v>41</v>
      </c>
      <c r="D61" s="14"/>
      <c r="E61" s="26" t="s">
        <v>355</v>
      </c>
      <c r="F61" s="26"/>
      <c r="G61" s="225"/>
      <c r="H61" s="242">
        <f t="shared" si="4"/>
        <v>0</v>
      </c>
      <c r="I61" s="24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</row>
    <row r="62" spans="1:256" customFormat="1" ht="15">
      <c r="A62" s="13"/>
      <c r="B62" s="25"/>
      <c r="C62" s="25" t="s">
        <v>19</v>
      </c>
      <c r="D62" s="14"/>
      <c r="E62" s="26" t="s">
        <v>145</v>
      </c>
      <c r="F62" s="26"/>
      <c r="G62" s="225"/>
      <c r="H62" s="242">
        <f t="shared" si="4"/>
        <v>0</v>
      </c>
      <c r="I62" s="24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</row>
    <row r="63" spans="1:256" customFormat="1" ht="15">
      <c r="A63" s="13"/>
      <c r="B63" s="25"/>
      <c r="C63" s="25" t="s">
        <v>42</v>
      </c>
      <c r="D63" s="14"/>
      <c r="E63" s="26" t="s">
        <v>142</v>
      </c>
      <c r="F63" s="26"/>
      <c r="G63" s="225"/>
      <c r="H63" s="242">
        <f t="shared" si="4"/>
        <v>0</v>
      </c>
      <c r="I63" s="24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</row>
    <row r="64" spans="1:256" customFormat="1" ht="15">
      <c r="A64" s="13"/>
      <c r="B64" s="25"/>
      <c r="C64" s="25" t="s">
        <v>18</v>
      </c>
      <c r="D64" s="14"/>
      <c r="E64" s="26" t="s">
        <v>154</v>
      </c>
      <c r="F64" s="26"/>
      <c r="G64" s="226"/>
      <c r="H64" s="242">
        <f t="shared" si="4"/>
        <v>0</v>
      </c>
      <c r="I64" s="24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</row>
    <row r="65" spans="1:256" customFormat="1" ht="15">
      <c r="A65" s="13"/>
      <c r="B65" s="25"/>
      <c r="C65" s="25"/>
      <c r="D65" s="14"/>
      <c r="E65" s="26"/>
      <c r="F65" s="26"/>
      <c r="G65" s="226"/>
      <c r="H65" s="242"/>
      <c r="I65" s="24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</row>
    <row r="66" spans="1:256" customFormat="1" ht="15">
      <c r="A66" s="13"/>
      <c r="B66" s="68"/>
      <c r="C66" s="69" t="s">
        <v>48</v>
      </c>
      <c r="D66" s="31"/>
      <c r="E66" s="30"/>
      <c r="F66" s="30"/>
      <c r="G66" s="227"/>
      <c r="H66" s="239">
        <f>SUM(H57:H65)</f>
        <v>0</v>
      </c>
      <c r="I66" s="239">
        <f>SUM(H66)</f>
        <v>0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</row>
    <row r="67" spans="1:256" customFormat="1" ht="15">
      <c r="A67" s="13"/>
      <c r="B67" s="68" t="s">
        <v>439</v>
      </c>
      <c r="C67" s="68" t="s">
        <v>440</v>
      </c>
      <c r="D67" s="14"/>
      <c r="E67" s="26"/>
      <c r="F67" s="26"/>
      <c r="G67" s="93"/>
      <c r="H67" s="244"/>
      <c r="I67" s="244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</row>
    <row r="68" spans="1:256" customFormat="1" ht="15">
      <c r="A68" s="13"/>
      <c r="B68" s="25"/>
      <c r="C68" s="25" t="s">
        <v>47</v>
      </c>
      <c r="D68" s="14"/>
      <c r="E68" s="26"/>
      <c r="F68" s="26"/>
      <c r="G68" s="93"/>
      <c r="H68" s="242">
        <f>+G68*D68*F68</f>
        <v>0</v>
      </c>
      <c r="I68" s="24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</row>
    <row r="69" spans="1:256" customFormat="1" ht="15">
      <c r="A69" s="13"/>
      <c r="B69" s="25"/>
      <c r="C69" s="25" t="s">
        <v>39</v>
      </c>
      <c r="D69" s="14"/>
      <c r="E69" s="26" t="s">
        <v>355</v>
      </c>
      <c r="F69" s="26"/>
      <c r="G69" s="93"/>
      <c r="H69" s="242">
        <f t="shared" ref="H69:H74" si="5">+G69*D69*F69</f>
        <v>0</v>
      </c>
      <c r="I69" s="24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</row>
    <row r="70" spans="1:256" customFormat="1" ht="15">
      <c r="A70" s="13"/>
      <c r="B70" s="25"/>
      <c r="C70" s="25" t="s">
        <v>40</v>
      </c>
      <c r="D70" s="14"/>
      <c r="E70" s="26" t="s">
        <v>355</v>
      </c>
      <c r="F70" s="26"/>
      <c r="G70" s="93"/>
      <c r="H70" s="242">
        <f t="shared" si="5"/>
        <v>0</v>
      </c>
      <c r="I70" s="24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</row>
    <row r="71" spans="1:256" customFormat="1" ht="15">
      <c r="A71" s="13"/>
      <c r="B71" s="25"/>
      <c r="C71" s="25" t="s">
        <v>41</v>
      </c>
      <c r="D71" s="14"/>
      <c r="E71" s="26" t="s">
        <v>355</v>
      </c>
      <c r="F71" s="26"/>
      <c r="G71" s="93"/>
      <c r="H71" s="242">
        <f t="shared" si="5"/>
        <v>0</v>
      </c>
      <c r="I71" s="24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</row>
    <row r="72" spans="1:256" customFormat="1" ht="15">
      <c r="A72" s="13"/>
      <c r="B72" s="25"/>
      <c r="C72" s="25" t="s">
        <v>19</v>
      </c>
      <c r="D72" s="14"/>
      <c r="E72" s="26" t="s">
        <v>145</v>
      </c>
      <c r="F72" s="26"/>
      <c r="G72" s="93"/>
      <c r="H72" s="242">
        <f t="shared" si="5"/>
        <v>0</v>
      </c>
      <c r="I72" s="24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</row>
    <row r="73" spans="1:256" customFormat="1" ht="15">
      <c r="A73" s="13"/>
      <c r="B73" s="25"/>
      <c r="C73" s="25" t="s">
        <v>42</v>
      </c>
      <c r="D73" s="14"/>
      <c r="E73" s="26" t="s">
        <v>142</v>
      </c>
      <c r="F73" s="26"/>
      <c r="G73" s="93"/>
      <c r="H73" s="242">
        <f t="shared" si="5"/>
        <v>0</v>
      </c>
      <c r="I73" s="24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  <c r="IV73" s="13"/>
    </row>
    <row r="74" spans="1:256" customFormat="1" ht="15">
      <c r="A74" s="13"/>
      <c r="B74" s="25"/>
      <c r="C74" s="25" t="s">
        <v>18</v>
      </c>
      <c r="D74" s="14"/>
      <c r="E74" s="26" t="s">
        <v>154</v>
      </c>
      <c r="F74" s="26"/>
      <c r="G74" s="106"/>
      <c r="H74" s="242">
        <f t="shared" si="5"/>
        <v>0</v>
      </c>
      <c r="I74" s="24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</row>
    <row r="75" spans="1:256" customFormat="1" ht="15">
      <c r="A75" s="13"/>
      <c r="B75" s="25"/>
      <c r="C75" s="25"/>
      <c r="D75" s="14"/>
      <c r="E75" s="26"/>
      <c r="F75" s="26"/>
      <c r="G75" s="106"/>
      <c r="H75" s="242"/>
      <c r="I75" s="24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  <c r="IV75" s="13"/>
    </row>
    <row r="76" spans="1:256" customFormat="1" ht="15">
      <c r="A76" s="13"/>
      <c r="B76" s="68"/>
      <c r="C76" s="69" t="s">
        <v>48</v>
      </c>
      <c r="D76" s="14"/>
      <c r="E76" s="30"/>
      <c r="F76" s="30"/>
      <c r="G76" s="93"/>
      <c r="H76" s="239">
        <f>SUM(H67:H75)</f>
        <v>0</v>
      </c>
      <c r="I76" s="239">
        <f>SUM(H76)</f>
        <v>0</v>
      </c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  <c r="IU76" s="13"/>
      <c r="IV76" s="13"/>
    </row>
    <row r="77" spans="1:256">
      <c r="B77" s="78" t="s">
        <v>34</v>
      </c>
      <c r="C77" s="79" t="s">
        <v>49</v>
      </c>
      <c r="D77" s="80"/>
      <c r="E77" s="80"/>
      <c r="F77" s="80"/>
      <c r="G77" s="96"/>
      <c r="H77" s="240">
        <f>SUM(H46,H56,H66,H76)</f>
        <v>0</v>
      </c>
      <c r="I77" s="241"/>
    </row>
    <row r="78" spans="1:256">
      <c r="B78" s="16"/>
      <c r="D78" s="14"/>
      <c r="F78" s="14"/>
      <c r="I78" s="33"/>
    </row>
    <row r="79" spans="1:256">
      <c r="B79" s="85" t="s">
        <v>50</v>
      </c>
      <c r="C79" s="79" t="s">
        <v>441</v>
      </c>
      <c r="D79" s="86"/>
      <c r="E79" s="86"/>
      <c r="F79" s="86"/>
      <c r="G79" s="105"/>
      <c r="H79" s="88"/>
      <c r="I79" s="35"/>
    </row>
    <row r="80" spans="1:256">
      <c r="B80" s="68" t="s">
        <v>52</v>
      </c>
      <c r="C80" s="68" t="s">
        <v>51</v>
      </c>
      <c r="D80" s="14"/>
      <c r="E80" s="22"/>
      <c r="F80" s="14"/>
      <c r="G80" s="97"/>
      <c r="H80" s="24"/>
      <c r="I80" s="24"/>
    </row>
    <row r="81" spans="2:9">
      <c r="B81" s="25"/>
      <c r="C81" s="25" t="s">
        <v>53</v>
      </c>
      <c r="D81" s="14"/>
      <c r="E81" s="26"/>
      <c r="F81" s="14"/>
      <c r="G81" s="98"/>
      <c r="H81" s="27"/>
      <c r="I81" s="28"/>
    </row>
    <row r="82" spans="2:9">
      <c r="B82" s="25"/>
      <c r="C82" s="47" t="s">
        <v>54</v>
      </c>
      <c r="D82" s="14"/>
      <c r="E82" s="26" t="s">
        <v>142</v>
      </c>
      <c r="F82" s="14"/>
      <c r="G82" s="98"/>
      <c r="H82" s="242">
        <f t="shared" ref="H82:H89" si="6">+G82*D82*F82</f>
        <v>0</v>
      </c>
      <c r="I82" s="28"/>
    </row>
    <row r="83" spans="2:9">
      <c r="B83" s="25"/>
      <c r="C83" s="47" t="s">
        <v>55</v>
      </c>
      <c r="D83" s="14"/>
      <c r="E83" s="26" t="s">
        <v>142</v>
      </c>
      <c r="F83" s="14"/>
      <c r="G83" s="98"/>
      <c r="H83" s="242">
        <f t="shared" si="6"/>
        <v>0</v>
      </c>
      <c r="I83" s="28"/>
    </row>
    <row r="84" spans="2:9">
      <c r="B84" s="25"/>
      <c r="C84" s="25" t="s">
        <v>53</v>
      </c>
      <c r="D84" s="14"/>
      <c r="E84" s="26"/>
      <c r="F84" s="14"/>
      <c r="G84" s="98"/>
      <c r="H84" s="242"/>
      <c r="I84" s="28"/>
    </row>
    <row r="85" spans="2:9">
      <c r="B85" s="25"/>
      <c r="C85" s="47" t="s">
        <v>54</v>
      </c>
      <c r="D85" s="14"/>
      <c r="E85" s="26" t="s">
        <v>142</v>
      </c>
      <c r="F85" s="14"/>
      <c r="G85" s="98"/>
      <c r="H85" s="242">
        <f t="shared" si="6"/>
        <v>0</v>
      </c>
      <c r="I85" s="28"/>
    </row>
    <row r="86" spans="2:9">
      <c r="B86" s="25"/>
      <c r="C86" s="47" t="s">
        <v>55</v>
      </c>
      <c r="D86" s="14"/>
      <c r="E86" s="26" t="s">
        <v>142</v>
      </c>
      <c r="F86" s="14"/>
      <c r="G86" s="98"/>
      <c r="H86" s="242">
        <f t="shared" si="6"/>
        <v>0</v>
      </c>
      <c r="I86" s="28"/>
    </row>
    <row r="87" spans="2:9">
      <c r="B87" s="25"/>
      <c r="C87" s="25" t="s">
        <v>53</v>
      </c>
      <c r="D87" s="14"/>
      <c r="E87" s="26"/>
      <c r="F87" s="14"/>
      <c r="G87" s="98"/>
      <c r="H87" s="242"/>
      <c r="I87" s="28"/>
    </row>
    <row r="88" spans="2:9">
      <c r="B88" s="25"/>
      <c r="C88" s="47" t="s">
        <v>54</v>
      </c>
      <c r="D88" s="14"/>
      <c r="E88" s="26" t="s">
        <v>142</v>
      </c>
      <c r="F88" s="14"/>
      <c r="G88" s="98"/>
      <c r="H88" s="242">
        <f t="shared" si="6"/>
        <v>0</v>
      </c>
      <c r="I88" s="28"/>
    </row>
    <row r="89" spans="2:9">
      <c r="B89" s="25"/>
      <c r="C89" s="47" t="s">
        <v>55</v>
      </c>
      <c r="D89" s="14"/>
      <c r="E89" s="26" t="s">
        <v>142</v>
      </c>
      <c r="F89" s="14"/>
      <c r="G89" s="98"/>
      <c r="H89" s="242">
        <f t="shared" si="6"/>
        <v>0</v>
      </c>
      <c r="I89" s="28"/>
    </row>
    <row r="90" spans="2:9">
      <c r="B90" s="25"/>
      <c r="C90" s="47"/>
      <c r="D90" s="14"/>
      <c r="E90" s="26"/>
      <c r="F90" s="14"/>
      <c r="G90" s="98"/>
      <c r="H90" s="242"/>
      <c r="I90" s="28"/>
    </row>
    <row r="91" spans="2:9">
      <c r="B91" s="25"/>
      <c r="C91" s="47" t="s">
        <v>56</v>
      </c>
      <c r="D91" s="14"/>
      <c r="E91" s="26"/>
      <c r="F91" s="14"/>
      <c r="G91" s="98"/>
      <c r="H91" s="245">
        <f>SUM(H80:H90)</f>
        <v>0</v>
      </c>
      <c r="I91" s="122">
        <f>SUM(H91)</f>
        <v>0</v>
      </c>
    </row>
    <row r="92" spans="2:9">
      <c r="B92" s="78" t="s">
        <v>50</v>
      </c>
      <c r="C92" s="79" t="s">
        <v>529</v>
      </c>
      <c r="D92" s="80"/>
      <c r="E92" s="80"/>
      <c r="F92" s="80"/>
      <c r="G92" s="96"/>
      <c r="H92" s="240">
        <f>SUM(H91)</f>
        <v>0</v>
      </c>
      <c r="I92" s="153"/>
    </row>
    <row r="93" spans="2:9" ht="13.5" thickBot="1">
      <c r="B93" s="16"/>
      <c r="C93" s="40"/>
      <c r="D93" s="14"/>
      <c r="F93" s="14"/>
      <c r="I93" s="33"/>
    </row>
    <row r="94" spans="2:9" ht="13.5" thickBot="1">
      <c r="B94" s="155" t="s">
        <v>57</v>
      </c>
      <c r="C94" s="54"/>
      <c r="D94" s="54"/>
      <c r="E94" s="55"/>
      <c r="F94" s="54"/>
      <c r="G94" s="107"/>
      <c r="H94" s="246">
        <f>+H34+H77+H92</f>
        <v>0</v>
      </c>
      <c r="I94" s="56"/>
    </row>
    <row r="95" spans="2:9">
      <c r="B95" s="16"/>
      <c r="C95" s="40"/>
      <c r="D95" s="14"/>
      <c r="F95" s="14"/>
      <c r="I95" s="33"/>
    </row>
    <row r="96" spans="2:9">
      <c r="B96" s="85" t="s">
        <v>58</v>
      </c>
      <c r="C96" s="79" t="s">
        <v>442</v>
      </c>
      <c r="D96" s="86"/>
      <c r="E96" s="86"/>
      <c r="F96" s="86"/>
      <c r="G96" s="105"/>
      <c r="H96" s="88"/>
      <c r="I96" s="35"/>
    </row>
    <row r="97" spans="2:9">
      <c r="B97" s="68" t="s">
        <v>59</v>
      </c>
      <c r="C97" s="68" t="s">
        <v>60</v>
      </c>
      <c r="D97" s="14"/>
      <c r="E97" s="26"/>
      <c r="F97" s="26"/>
      <c r="H97" s="28"/>
      <c r="I97" s="28"/>
    </row>
    <row r="98" spans="2:9">
      <c r="B98" s="25"/>
      <c r="C98" s="25" t="s">
        <v>53</v>
      </c>
      <c r="D98" s="14"/>
      <c r="E98" s="26"/>
      <c r="F98" s="26"/>
      <c r="H98" s="27"/>
      <c r="I98" s="28"/>
    </row>
    <row r="99" spans="2:9">
      <c r="B99" s="25"/>
      <c r="C99" s="47" t="s">
        <v>54</v>
      </c>
      <c r="D99" s="14"/>
      <c r="E99" s="26" t="s">
        <v>142</v>
      </c>
      <c r="F99" s="26"/>
      <c r="H99" s="242">
        <f t="shared" ref="H99:H106" si="7">+G99*D99*F99</f>
        <v>0</v>
      </c>
      <c r="I99" s="28"/>
    </row>
    <row r="100" spans="2:9">
      <c r="B100" s="25"/>
      <c r="C100" s="47" t="s">
        <v>55</v>
      </c>
      <c r="D100" s="14"/>
      <c r="E100" s="26" t="s">
        <v>142</v>
      </c>
      <c r="F100" s="26"/>
      <c r="H100" s="242">
        <f t="shared" si="7"/>
        <v>0</v>
      </c>
      <c r="I100" s="28"/>
    </row>
    <row r="101" spans="2:9">
      <c r="B101" s="25"/>
      <c r="C101" s="25" t="s">
        <v>53</v>
      </c>
      <c r="D101" s="14"/>
      <c r="E101" s="26"/>
      <c r="F101" s="26"/>
      <c r="H101" s="242"/>
      <c r="I101" s="28"/>
    </row>
    <row r="102" spans="2:9">
      <c r="B102" s="25"/>
      <c r="C102" s="47" t="s">
        <v>54</v>
      </c>
      <c r="D102" s="14"/>
      <c r="E102" s="26" t="s">
        <v>142</v>
      </c>
      <c r="F102" s="26"/>
      <c r="H102" s="242">
        <f t="shared" si="7"/>
        <v>0</v>
      </c>
      <c r="I102" s="28"/>
    </row>
    <row r="103" spans="2:9">
      <c r="B103" s="25"/>
      <c r="C103" s="47" t="s">
        <v>55</v>
      </c>
      <c r="D103" s="14"/>
      <c r="E103" s="26" t="s">
        <v>142</v>
      </c>
      <c r="F103" s="26"/>
      <c r="H103" s="242">
        <f t="shared" si="7"/>
        <v>0</v>
      </c>
      <c r="I103" s="28"/>
    </row>
    <row r="104" spans="2:9">
      <c r="B104" s="25"/>
      <c r="C104" s="25" t="s">
        <v>53</v>
      </c>
      <c r="D104" s="14"/>
      <c r="E104" s="26"/>
      <c r="F104" s="26"/>
      <c r="H104" s="242"/>
      <c r="I104" s="28"/>
    </row>
    <row r="105" spans="2:9">
      <c r="B105" s="25"/>
      <c r="C105" s="47" t="s">
        <v>54</v>
      </c>
      <c r="D105" s="14"/>
      <c r="E105" s="26" t="s">
        <v>142</v>
      </c>
      <c r="F105" s="26"/>
      <c r="H105" s="242">
        <f t="shared" si="7"/>
        <v>0</v>
      </c>
      <c r="I105" s="28"/>
    </row>
    <row r="106" spans="2:9">
      <c r="B106" s="25"/>
      <c r="C106" s="47" t="s">
        <v>55</v>
      </c>
      <c r="D106" s="14"/>
      <c r="E106" s="26" t="s">
        <v>142</v>
      </c>
      <c r="F106" s="26"/>
      <c r="H106" s="242">
        <f t="shared" si="7"/>
        <v>0</v>
      </c>
      <c r="I106" s="28"/>
    </row>
    <row r="107" spans="2:9">
      <c r="B107" s="25"/>
      <c r="C107" s="25" t="s">
        <v>53</v>
      </c>
      <c r="D107" s="14"/>
      <c r="E107" s="26"/>
      <c r="F107" s="26"/>
      <c r="H107" s="242"/>
      <c r="I107" s="28"/>
    </row>
    <row r="108" spans="2:9">
      <c r="B108" s="25"/>
      <c r="C108" s="47" t="s">
        <v>54</v>
      </c>
      <c r="D108" s="14"/>
      <c r="E108" s="26" t="s">
        <v>142</v>
      </c>
      <c r="F108" s="26"/>
      <c r="H108" s="242">
        <f>+G108*D108*F108</f>
        <v>0</v>
      </c>
      <c r="I108" s="28"/>
    </row>
    <row r="109" spans="2:9">
      <c r="B109" s="25"/>
      <c r="C109" s="47" t="s">
        <v>55</v>
      </c>
      <c r="D109" s="14"/>
      <c r="E109" s="26" t="s">
        <v>142</v>
      </c>
      <c r="F109" s="26"/>
      <c r="H109" s="242">
        <f>+G109*D109*F109</f>
        <v>0</v>
      </c>
      <c r="I109" s="28"/>
    </row>
    <row r="110" spans="2:9">
      <c r="B110" s="25"/>
      <c r="C110" s="25" t="s">
        <v>53</v>
      </c>
      <c r="D110" s="14"/>
      <c r="E110" s="26"/>
      <c r="F110" s="26"/>
      <c r="H110" s="242"/>
      <c r="I110" s="28"/>
    </row>
    <row r="111" spans="2:9">
      <c r="B111" s="25"/>
      <c r="C111" s="47" t="s">
        <v>54</v>
      </c>
      <c r="D111" s="14"/>
      <c r="E111" s="26" t="s">
        <v>142</v>
      </c>
      <c r="F111" s="26"/>
      <c r="H111" s="242">
        <f t="shared" ref="H111:H118" si="8">+G111*D111*F111</f>
        <v>0</v>
      </c>
      <c r="I111" s="28"/>
    </row>
    <row r="112" spans="2:9">
      <c r="B112" s="25"/>
      <c r="C112" s="47" t="s">
        <v>55</v>
      </c>
      <c r="D112" s="14"/>
      <c r="E112" s="26" t="s">
        <v>142</v>
      </c>
      <c r="F112" s="26"/>
      <c r="H112" s="242">
        <f t="shared" si="8"/>
        <v>0</v>
      </c>
      <c r="I112" s="28"/>
    </row>
    <row r="113" spans="2:9">
      <c r="B113" s="25"/>
      <c r="C113" s="25" t="s">
        <v>53</v>
      </c>
      <c r="D113" s="14"/>
      <c r="E113" s="26"/>
      <c r="F113" s="26"/>
      <c r="H113" s="242"/>
      <c r="I113" s="28"/>
    </row>
    <row r="114" spans="2:9">
      <c r="B114" s="25"/>
      <c r="C114" s="47" t="s">
        <v>54</v>
      </c>
      <c r="D114" s="14"/>
      <c r="E114" s="26" t="s">
        <v>142</v>
      </c>
      <c r="F114" s="26"/>
      <c r="H114" s="242">
        <f t="shared" si="8"/>
        <v>0</v>
      </c>
      <c r="I114" s="28"/>
    </row>
    <row r="115" spans="2:9">
      <c r="B115" s="25"/>
      <c r="C115" s="47" t="s">
        <v>55</v>
      </c>
      <c r="D115" s="14"/>
      <c r="E115" s="26" t="s">
        <v>142</v>
      </c>
      <c r="F115" s="26"/>
      <c r="H115" s="242">
        <f t="shared" si="8"/>
        <v>0</v>
      </c>
      <c r="I115" s="28"/>
    </row>
    <row r="116" spans="2:9">
      <c r="B116" s="25"/>
      <c r="C116" s="25" t="s">
        <v>53</v>
      </c>
      <c r="D116" s="14"/>
      <c r="E116" s="26"/>
      <c r="F116" s="26"/>
      <c r="H116" s="242"/>
      <c r="I116" s="28"/>
    </row>
    <row r="117" spans="2:9">
      <c r="B117" s="25"/>
      <c r="C117" s="47" t="s">
        <v>54</v>
      </c>
      <c r="D117" s="14"/>
      <c r="E117" s="26" t="s">
        <v>142</v>
      </c>
      <c r="F117" s="26"/>
      <c r="H117" s="242">
        <f t="shared" si="8"/>
        <v>0</v>
      </c>
      <c r="I117" s="28"/>
    </row>
    <row r="118" spans="2:9">
      <c r="B118" s="25"/>
      <c r="C118" s="47" t="s">
        <v>55</v>
      </c>
      <c r="D118" s="14"/>
      <c r="E118" s="26" t="s">
        <v>142</v>
      </c>
      <c r="F118" s="26"/>
      <c r="H118" s="242">
        <f t="shared" si="8"/>
        <v>0</v>
      </c>
      <c r="I118" s="28"/>
    </row>
    <row r="119" spans="2:9">
      <c r="B119" s="25"/>
      <c r="C119" s="47"/>
      <c r="D119" s="14"/>
      <c r="E119" s="26"/>
      <c r="F119" s="26"/>
      <c r="H119" s="242"/>
      <c r="I119" s="28"/>
    </row>
    <row r="120" spans="2:9">
      <c r="B120" s="29"/>
      <c r="C120" s="48" t="s">
        <v>61</v>
      </c>
      <c r="D120" s="31"/>
      <c r="E120" s="30"/>
      <c r="F120" s="30"/>
      <c r="G120" s="108"/>
      <c r="H120" s="239">
        <f>SUM(H97:H119)</f>
        <v>0</v>
      </c>
      <c r="I120" s="121">
        <f>SUM(H120)</f>
        <v>0</v>
      </c>
    </row>
    <row r="121" spans="2:9">
      <c r="B121" s="61" t="s">
        <v>62</v>
      </c>
      <c r="C121" s="61" t="s">
        <v>63</v>
      </c>
      <c r="D121" s="23"/>
      <c r="E121" s="22"/>
      <c r="F121" s="22"/>
      <c r="G121" s="109"/>
      <c r="H121" s="244"/>
      <c r="I121" s="24"/>
    </row>
    <row r="122" spans="2:9">
      <c r="B122" s="25"/>
      <c r="C122" s="25"/>
      <c r="D122" s="14"/>
      <c r="E122" s="26" t="s">
        <v>142</v>
      </c>
      <c r="F122" s="26"/>
      <c r="H122" s="242">
        <f>+G122*D122*F122</f>
        <v>0</v>
      </c>
      <c r="I122" s="28"/>
    </row>
    <row r="123" spans="2:9">
      <c r="B123" s="25"/>
      <c r="C123" s="25"/>
      <c r="D123" s="14"/>
      <c r="E123" s="26" t="s">
        <v>142</v>
      </c>
      <c r="F123" s="26"/>
      <c r="H123" s="242">
        <f t="shared" ref="H123:H141" si="9">+G123*D123*F123</f>
        <v>0</v>
      </c>
      <c r="I123" s="28"/>
    </row>
    <row r="124" spans="2:9">
      <c r="B124" s="25"/>
      <c r="C124" s="25"/>
      <c r="D124" s="14"/>
      <c r="E124" s="26" t="s">
        <v>142</v>
      </c>
      <c r="F124" s="26"/>
      <c r="H124" s="242">
        <f t="shared" si="9"/>
        <v>0</v>
      </c>
      <c r="I124" s="28"/>
    </row>
    <row r="125" spans="2:9">
      <c r="B125" s="25"/>
      <c r="C125" s="25"/>
      <c r="D125" s="14"/>
      <c r="E125" s="26" t="s">
        <v>142</v>
      </c>
      <c r="F125" s="26"/>
      <c r="H125" s="242">
        <f t="shared" si="9"/>
        <v>0</v>
      </c>
      <c r="I125" s="28"/>
    </row>
    <row r="126" spans="2:9">
      <c r="B126" s="25"/>
      <c r="C126" s="25"/>
      <c r="D126" s="14"/>
      <c r="E126" s="26" t="s">
        <v>142</v>
      </c>
      <c r="F126" s="26"/>
      <c r="H126" s="242">
        <f t="shared" si="9"/>
        <v>0</v>
      </c>
      <c r="I126" s="28"/>
    </row>
    <row r="127" spans="2:9">
      <c r="B127" s="25"/>
      <c r="C127" s="25"/>
      <c r="D127" s="14"/>
      <c r="E127" s="26" t="s">
        <v>142</v>
      </c>
      <c r="F127" s="26"/>
      <c r="H127" s="242">
        <f t="shared" si="9"/>
        <v>0</v>
      </c>
      <c r="I127" s="28"/>
    </row>
    <row r="128" spans="2:9">
      <c r="B128" s="25"/>
      <c r="C128" s="25"/>
      <c r="D128" s="14"/>
      <c r="E128" s="26" t="s">
        <v>142</v>
      </c>
      <c r="F128" s="26"/>
      <c r="H128" s="242">
        <f t="shared" si="9"/>
        <v>0</v>
      </c>
      <c r="I128" s="28"/>
    </row>
    <row r="129" spans="2:9">
      <c r="B129" s="25"/>
      <c r="C129" s="25"/>
      <c r="D129" s="14"/>
      <c r="E129" s="26" t="s">
        <v>142</v>
      </c>
      <c r="F129" s="26"/>
      <c r="H129" s="242">
        <f t="shared" si="9"/>
        <v>0</v>
      </c>
      <c r="I129" s="28"/>
    </row>
    <row r="130" spans="2:9">
      <c r="B130" s="25"/>
      <c r="C130" s="25"/>
      <c r="D130" s="14"/>
      <c r="E130" s="26" t="s">
        <v>142</v>
      </c>
      <c r="F130" s="26"/>
      <c r="H130" s="242">
        <f t="shared" si="9"/>
        <v>0</v>
      </c>
      <c r="I130" s="28"/>
    </row>
    <row r="131" spans="2:9">
      <c r="B131" s="25"/>
      <c r="C131" s="25"/>
      <c r="D131" s="14"/>
      <c r="E131" s="26" t="s">
        <v>142</v>
      </c>
      <c r="F131" s="26"/>
      <c r="H131" s="242">
        <f t="shared" si="9"/>
        <v>0</v>
      </c>
      <c r="I131" s="28"/>
    </row>
    <row r="132" spans="2:9">
      <c r="B132" s="25"/>
      <c r="C132" s="25"/>
      <c r="D132" s="14"/>
      <c r="E132" s="26" t="s">
        <v>142</v>
      </c>
      <c r="F132" s="26"/>
      <c r="H132" s="242">
        <f t="shared" si="9"/>
        <v>0</v>
      </c>
      <c r="I132" s="28"/>
    </row>
    <row r="133" spans="2:9">
      <c r="B133" s="25"/>
      <c r="C133" s="25"/>
      <c r="D133" s="14"/>
      <c r="E133" s="26" t="s">
        <v>142</v>
      </c>
      <c r="F133" s="26"/>
      <c r="H133" s="242">
        <f t="shared" si="9"/>
        <v>0</v>
      </c>
      <c r="I133" s="28"/>
    </row>
    <row r="134" spans="2:9">
      <c r="B134" s="25"/>
      <c r="C134" s="25"/>
      <c r="D134" s="14"/>
      <c r="E134" s="26" t="s">
        <v>142</v>
      </c>
      <c r="F134" s="26"/>
      <c r="H134" s="242">
        <f t="shared" si="9"/>
        <v>0</v>
      </c>
      <c r="I134" s="28"/>
    </row>
    <row r="135" spans="2:9">
      <c r="B135" s="25"/>
      <c r="C135" s="25"/>
      <c r="D135" s="14"/>
      <c r="E135" s="26" t="s">
        <v>142</v>
      </c>
      <c r="F135" s="26"/>
      <c r="H135" s="242">
        <f t="shared" si="9"/>
        <v>0</v>
      </c>
      <c r="I135" s="28"/>
    </row>
    <row r="136" spans="2:9">
      <c r="B136" s="25"/>
      <c r="C136" s="25"/>
      <c r="D136" s="14"/>
      <c r="E136" s="26" t="s">
        <v>142</v>
      </c>
      <c r="F136" s="26"/>
      <c r="H136" s="242">
        <f t="shared" si="9"/>
        <v>0</v>
      </c>
      <c r="I136" s="28"/>
    </row>
    <row r="137" spans="2:9">
      <c r="B137" s="25"/>
      <c r="C137" s="25"/>
      <c r="D137" s="14"/>
      <c r="E137" s="26" t="s">
        <v>142</v>
      </c>
      <c r="F137" s="26"/>
      <c r="H137" s="242">
        <f t="shared" si="9"/>
        <v>0</v>
      </c>
      <c r="I137" s="28"/>
    </row>
    <row r="138" spans="2:9">
      <c r="B138" s="25"/>
      <c r="C138" s="25"/>
      <c r="D138" s="14"/>
      <c r="E138" s="26" t="s">
        <v>142</v>
      </c>
      <c r="F138" s="26"/>
      <c r="H138" s="242">
        <f t="shared" si="9"/>
        <v>0</v>
      </c>
      <c r="I138" s="28"/>
    </row>
    <row r="139" spans="2:9">
      <c r="B139" s="25"/>
      <c r="C139" s="25"/>
      <c r="D139" s="14"/>
      <c r="E139" s="26" t="s">
        <v>142</v>
      </c>
      <c r="F139" s="26"/>
      <c r="H139" s="242">
        <f t="shared" si="9"/>
        <v>0</v>
      </c>
      <c r="I139" s="28"/>
    </row>
    <row r="140" spans="2:9">
      <c r="B140" s="25"/>
      <c r="C140" s="25"/>
      <c r="D140" s="14"/>
      <c r="E140" s="26" t="s">
        <v>142</v>
      </c>
      <c r="F140" s="26"/>
      <c r="H140" s="242">
        <f t="shared" si="9"/>
        <v>0</v>
      </c>
      <c r="I140" s="28"/>
    </row>
    <row r="141" spans="2:9">
      <c r="B141" s="25"/>
      <c r="C141" s="25"/>
      <c r="D141" s="14"/>
      <c r="E141" s="26" t="s">
        <v>142</v>
      </c>
      <c r="F141" s="26"/>
      <c r="G141" s="106"/>
      <c r="H141" s="242">
        <f t="shared" si="9"/>
        <v>0</v>
      </c>
      <c r="I141" s="28"/>
    </row>
    <row r="142" spans="2:9">
      <c r="B142" s="25"/>
      <c r="C142" s="25"/>
      <c r="D142" s="14"/>
      <c r="E142" s="26"/>
      <c r="F142" s="26"/>
      <c r="G142" s="106"/>
      <c r="H142" s="242"/>
      <c r="I142" s="28"/>
    </row>
    <row r="143" spans="2:9">
      <c r="B143" s="49"/>
      <c r="C143" s="69" t="s">
        <v>64</v>
      </c>
      <c r="D143" s="31"/>
      <c r="E143" s="30"/>
      <c r="F143" s="30"/>
      <c r="G143" s="108"/>
      <c r="H143" s="239">
        <f>SUM(H121:H142)</f>
        <v>0</v>
      </c>
      <c r="I143" s="121">
        <f>SUM(H143)</f>
        <v>0</v>
      </c>
    </row>
    <row r="144" spans="2:9">
      <c r="B144" s="61" t="s">
        <v>65</v>
      </c>
      <c r="C144" s="61" t="s">
        <v>66</v>
      </c>
      <c r="D144" s="23"/>
      <c r="E144" s="22"/>
      <c r="F144" s="22"/>
      <c r="G144" s="109"/>
      <c r="H144" s="244"/>
      <c r="I144" s="24"/>
    </row>
    <row r="145" spans="2:9">
      <c r="B145" s="25"/>
      <c r="C145" s="25" t="s">
        <v>368</v>
      </c>
      <c r="D145" s="14"/>
      <c r="E145" s="26" t="s">
        <v>142</v>
      </c>
      <c r="F145" s="26"/>
      <c r="H145" s="242">
        <f>+G145*D145*F145</f>
        <v>0</v>
      </c>
      <c r="I145" s="28"/>
    </row>
    <row r="146" spans="2:9">
      <c r="B146" s="25"/>
      <c r="C146" s="25" t="s">
        <v>371</v>
      </c>
      <c r="D146" s="14"/>
      <c r="E146" s="26" t="s">
        <v>142</v>
      </c>
      <c r="F146" s="26"/>
      <c r="H146" s="242">
        <f t="shared" ref="H146:H156" si="10">+G146*D146*F146</f>
        <v>0</v>
      </c>
      <c r="I146" s="28"/>
    </row>
    <row r="147" spans="2:9">
      <c r="B147" s="25"/>
      <c r="C147" s="25" t="s">
        <v>372</v>
      </c>
      <c r="D147" s="14"/>
      <c r="E147" s="26" t="s">
        <v>142</v>
      </c>
      <c r="F147" s="26"/>
      <c r="H147" s="242">
        <f t="shared" si="10"/>
        <v>0</v>
      </c>
      <c r="I147" s="28"/>
    </row>
    <row r="148" spans="2:9">
      <c r="B148" s="25"/>
      <c r="C148" s="25" t="s">
        <v>373</v>
      </c>
      <c r="D148" s="14"/>
      <c r="E148" s="26" t="s">
        <v>142</v>
      </c>
      <c r="F148" s="26"/>
      <c r="H148" s="242">
        <f t="shared" si="10"/>
        <v>0</v>
      </c>
      <c r="I148" s="28"/>
    </row>
    <row r="149" spans="2:9">
      <c r="B149" s="25"/>
      <c r="C149" s="25" t="s">
        <v>369</v>
      </c>
      <c r="D149" s="14"/>
      <c r="E149" s="26" t="s">
        <v>142</v>
      </c>
      <c r="F149" s="26"/>
      <c r="H149" s="242">
        <f t="shared" si="10"/>
        <v>0</v>
      </c>
      <c r="I149" s="28"/>
    </row>
    <row r="150" spans="2:9">
      <c r="B150" s="25"/>
      <c r="C150" s="25" t="s">
        <v>370</v>
      </c>
      <c r="D150" s="14"/>
      <c r="E150" s="26" t="s">
        <v>142</v>
      </c>
      <c r="F150" s="26"/>
      <c r="H150" s="242">
        <f t="shared" si="10"/>
        <v>0</v>
      </c>
      <c r="I150" s="28"/>
    </row>
    <row r="151" spans="2:9">
      <c r="B151" s="25"/>
      <c r="C151" s="25"/>
      <c r="D151" s="14"/>
      <c r="E151" s="26" t="s">
        <v>142</v>
      </c>
      <c r="F151" s="26"/>
      <c r="H151" s="242">
        <f t="shared" si="10"/>
        <v>0</v>
      </c>
      <c r="I151" s="28"/>
    </row>
    <row r="152" spans="2:9">
      <c r="B152" s="25"/>
      <c r="C152" s="25"/>
      <c r="D152" s="14"/>
      <c r="E152" s="26" t="s">
        <v>142</v>
      </c>
      <c r="F152" s="26"/>
      <c r="H152" s="242">
        <f t="shared" si="10"/>
        <v>0</v>
      </c>
      <c r="I152" s="28"/>
    </row>
    <row r="153" spans="2:9">
      <c r="B153" s="25"/>
      <c r="C153" s="25"/>
      <c r="D153" s="14"/>
      <c r="E153" s="26" t="s">
        <v>142</v>
      </c>
      <c r="F153" s="26"/>
      <c r="H153" s="242">
        <f t="shared" si="10"/>
        <v>0</v>
      </c>
      <c r="I153" s="28"/>
    </row>
    <row r="154" spans="2:9">
      <c r="B154" s="25"/>
      <c r="C154" s="25"/>
      <c r="D154" s="14"/>
      <c r="E154" s="26" t="s">
        <v>142</v>
      </c>
      <c r="F154" s="26"/>
      <c r="H154" s="242">
        <f t="shared" si="10"/>
        <v>0</v>
      </c>
      <c r="I154" s="28"/>
    </row>
    <row r="155" spans="2:9">
      <c r="B155" s="25"/>
      <c r="C155" s="25"/>
      <c r="D155" s="14"/>
      <c r="E155" s="26" t="s">
        <v>142</v>
      </c>
      <c r="F155" s="26"/>
      <c r="H155" s="242">
        <f t="shared" si="10"/>
        <v>0</v>
      </c>
      <c r="I155" s="28"/>
    </row>
    <row r="156" spans="2:9">
      <c r="B156" s="25"/>
      <c r="C156" s="25"/>
      <c r="D156" s="14"/>
      <c r="E156" s="26" t="s">
        <v>142</v>
      </c>
      <c r="F156" s="26"/>
      <c r="G156" s="106"/>
      <c r="H156" s="242">
        <f t="shared" si="10"/>
        <v>0</v>
      </c>
      <c r="I156" s="28"/>
    </row>
    <row r="157" spans="2:9">
      <c r="B157" s="25"/>
      <c r="C157" s="25"/>
      <c r="D157" s="14"/>
      <c r="E157" s="26"/>
      <c r="F157" s="26"/>
      <c r="G157" s="106"/>
      <c r="H157" s="242"/>
      <c r="I157" s="28"/>
    </row>
    <row r="158" spans="2:9">
      <c r="B158" s="49"/>
      <c r="C158" s="69" t="s">
        <v>67</v>
      </c>
      <c r="D158" s="31"/>
      <c r="E158" s="30"/>
      <c r="F158" s="30"/>
      <c r="G158" s="108"/>
      <c r="H158" s="239">
        <f>SUM(H144:H157)</f>
        <v>0</v>
      </c>
      <c r="I158" s="121">
        <f>SUM(H158)</f>
        <v>0</v>
      </c>
    </row>
    <row r="159" spans="2:9">
      <c r="B159" s="68" t="s">
        <v>68</v>
      </c>
      <c r="C159" s="68" t="s">
        <v>69</v>
      </c>
      <c r="D159" s="14"/>
      <c r="E159" s="26"/>
      <c r="F159" s="14"/>
      <c r="G159" s="98"/>
      <c r="H159" s="243"/>
      <c r="I159" s="28"/>
    </row>
    <row r="160" spans="2:9">
      <c r="B160" s="25"/>
      <c r="C160" s="25" t="s">
        <v>70</v>
      </c>
      <c r="D160" s="14"/>
      <c r="E160" s="26" t="s">
        <v>142</v>
      </c>
      <c r="F160" s="14"/>
      <c r="G160" s="98"/>
      <c r="H160" s="242">
        <f>+G160*D160*F160</f>
        <v>0</v>
      </c>
      <c r="I160" s="28"/>
    </row>
    <row r="161" spans="2:9">
      <c r="B161" s="25"/>
      <c r="C161" s="25" t="s">
        <v>71</v>
      </c>
      <c r="D161" s="14"/>
      <c r="E161" s="26" t="s">
        <v>142</v>
      </c>
      <c r="F161" s="14"/>
      <c r="G161" s="98"/>
      <c r="H161" s="242">
        <f t="shared" ref="H161:H166" si="11">+G161*D161*F161</f>
        <v>0</v>
      </c>
      <c r="I161" s="28"/>
    </row>
    <row r="162" spans="2:9">
      <c r="B162" s="25"/>
      <c r="C162" s="25" t="s">
        <v>72</v>
      </c>
      <c r="D162" s="14"/>
      <c r="E162" s="26" t="s">
        <v>142</v>
      </c>
      <c r="F162" s="14"/>
      <c r="G162" s="98"/>
      <c r="H162" s="242">
        <f t="shared" si="11"/>
        <v>0</v>
      </c>
      <c r="I162" s="28"/>
    </row>
    <row r="163" spans="2:9">
      <c r="B163" s="25"/>
      <c r="C163" s="25" t="s">
        <v>73</v>
      </c>
      <c r="D163" s="14"/>
      <c r="E163" s="26" t="s">
        <v>142</v>
      </c>
      <c r="F163" s="14"/>
      <c r="G163" s="98"/>
      <c r="H163" s="242">
        <f t="shared" si="11"/>
        <v>0</v>
      </c>
      <c r="I163" s="28"/>
    </row>
    <row r="164" spans="2:9">
      <c r="B164" s="25"/>
      <c r="C164" s="25" t="s">
        <v>74</v>
      </c>
      <c r="D164" s="14"/>
      <c r="E164" s="26" t="s">
        <v>142</v>
      </c>
      <c r="F164" s="14"/>
      <c r="G164" s="98"/>
      <c r="H164" s="242">
        <f t="shared" si="11"/>
        <v>0</v>
      </c>
      <c r="I164" s="28"/>
    </row>
    <row r="165" spans="2:9">
      <c r="B165" s="25"/>
      <c r="C165" s="25" t="s">
        <v>75</v>
      </c>
      <c r="D165" s="14"/>
      <c r="E165" s="26" t="s">
        <v>142</v>
      </c>
      <c r="F165" s="14"/>
      <c r="G165" s="98"/>
      <c r="H165" s="242">
        <f t="shared" si="11"/>
        <v>0</v>
      </c>
      <c r="I165" s="28"/>
    </row>
    <row r="166" spans="2:9">
      <c r="B166" s="25"/>
      <c r="C166" s="25" t="s">
        <v>76</v>
      </c>
      <c r="D166" s="14"/>
      <c r="E166" s="26" t="s">
        <v>142</v>
      </c>
      <c r="F166" s="14"/>
      <c r="G166" s="98"/>
      <c r="H166" s="242">
        <f t="shared" si="11"/>
        <v>0</v>
      </c>
      <c r="I166" s="28"/>
    </row>
    <row r="167" spans="2:9">
      <c r="B167" s="25"/>
      <c r="C167" s="25"/>
      <c r="D167" s="14"/>
      <c r="E167" s="26"/>
      <c r="F167" s="14"/>
      <c r="G167" s="98"/>
      <c r="H167" s="242"/>
      <c r="I167" s="28"/>
    </row>
    <row r="168" spans="2:9">
      <c r="B168" s="29"/>
      <c r="C168" s="69" t="s">
        <v>77</v>
      </c>
      <c r="D168" s="31"/>
      <c r="E168" s="30"/>
      <c r="F168" s="31"/>
      <c r="G168" s="100"/>
      <c r="H168" s="239">
        <f>SUM(H159:H167)</f>
        <v>0</v>
      </c>
      <c r="I168" s="121">
        <f>SUM(H168)</f>
        <v>0</v>
      </c>
    </row>
    <row r="169" spans="2:9">
      <c r="B169" s="78" t="s">
        <v>58</v>
      </c>
      <c r="C169" s="79" t="s">
        <v>532</v>
      </c>
      <c r="D169" s="80"/>
      <c r="E169" s="80"/>
      <c r="F169" s="80"/>
      <c r="G169" s="96"/>
      <c r="H169" s="240">
        <f>SUM(H120,H143,H158,H168)</f>
        <v>0</v>
      </c>
      <c r="I169" s="153"/>
    </row>
    <row r="170" spans="2:9">
      <c r="B170" s="16"/>
      <c r="I170" s="33"/>
    </row>
    <row r="171" spans="2:9">
      <c r="B171" s="50" t="s">
        <v>78</v>
      </c>
      <c r="C171" s="51" t="s">
        <v>79</v>
      </c>
      <c r="D171" s="18"/>
      <c r="E171" s="19"/>
      <c r="F171" s="18"/>
      <c r="G171" s="110"/>
      <c r="H171" s="157"/>
      <c r="I171" s="36"/>
    </row>
    <row r="172" spans="2:9">
      <c r="B172" s="61" t="s">
        <v>80</v>
      </c>
      <c r="C172" s="61" t="s">
        <v>81</v>
      </c>
      <c r="D172" s="23"/>
      <c r="E172" s="22"/>
      <c r="F172" s="23"/>
      <c r="G172" s="97"/>
      <c r="H172" s="158"/>
      <c r="I172" s="24"/>
    </row>
    <row r="173" spans="2:9">
      <c r="B173" s="25"/>
      <c r="C173" s="25" t="s">
        <v>82</v>
      </c>
      <c r="D173" s="14"/>
      <c r="E173" s="26"/>
      <c r="F173" s="14"/>
      <c r="G173" s="98"/>
      <c r="H173" s="159"/>
      <c r="I173" s="28"/>
    </row>
    <row r="174" spans="2:9">
      <c r="B174" s="25"/>
      <c r="C174" s="25" t="s">
        <v>83</v>
      </c>
      <c r="D174" s="14"/>
      <c r="E174" s="26" t="s">
        <v>355</v>
      </c>
      <c r="F174" s="14"/>
      <c r="G174" s="98"/>
      <c r="H174" s="247">
        <f>+G174*D174*F174</f>
        <v>0</v>
      </c>
      <c r="I174" s="243"/>
    </row>
    <row r="175" spans="2:9">
      <c r="B175" s="25"/>
      <c r="C175" s="25" t="s">
        <v>40</v>
      </c>
      <c r="D175" s="14"/>
      <c r="E175" s="26" t="s">
        <v>355</v>
      </c>
      <c r="F175" s="14"/>
      <c r="G175" s="98"/>
      <c r="H175" s="247">
        <f>+G175*D175*F175</f>
        <v>0</v>
      </c>
      <c r="I175" s="243"/>
    </row>
    <row r="176" spans="2:9">
      <c r="B176" s="25"/>
      <c r="C176" s="25" t="s">
        <v>84</v>
      </c>
      <c r="D176" s="14"/>
      <c r="E176" s="26" t="s">
        <v>142</v>
      </c>
      <c r="F176" s="14"/>
      <c r="G176" s="98"/>
      <c r="H176" s="248">
        <f>+G176*D176*F176</f>
        <v>0</v>
      </c>
      <c r="I176" s="243"/>
    </row>
    <row r="177" spans="2:9">
      <c r="B177" s="25"/>
      <c r="C177" s="25"/>
      <c r="D177" s="14"/>
      <c r="E177" s="26"/>
      <c r="F177" s="14"/>
      <c r="G177" s="98"/>
      <c r="H177" s="249">
        <f>SUM(H173:H176)</f>
        <v>0</v>
      </c>
      <c r="I177" s="243"/>
    </row>
    <row r="178" spans="2:9">
      <c r="B178" s="25"/>
      <c r="C178" s="25" t="s">
        <v>85</v>
      </c>
      <c r="D178" s="14"/>
      <c r="E178" s="26"/>
      <c r="F178" s="14"/>
      <c r="G178" s="98"/>
      <c r="H178" s="250"/>
      <c r="I178" s="243"/>
    </row>
    <row r="179" spans="2:9">
      <c r="B179" s="25"/>
      <c r="C179" s="25" t="s">
        <v>83</v>
      </c>
      <c r="D179" s="14"/>
      <c r="E179" s="26" t="s">
        <v>355</v>
      </c>
      <c r="F179" s="14"/>
      <c r="G179" s="98"/>
      <c r="H179" s="251">
        <f>+G179*D179*F179</f>
        <v>0</v>
      </c>
      <c r="I179" s="243"/>
    </row>
    <row r="180" spans="2:9">
      <c r="B180" s="25"/>
      <c r="C180" s="25" t="s">
        <v>40</v>
      </c>
      <c r="D180" s="14"/>
      <c r="E180" s="26" t="s">
        <v>355</v>
      </c>
      <c r="F180" s="14"/>
      <c r="G180" s="98"/>
      <c r="H180" s="251">
        <f>+G180*D180*F180</f>
        <v>0</v>
      </c>
      <c r="I180" s="243"/>
    </row>
    <row r="181" spans="2:9">
      <c r="B181" s="25"/>
      <c r="C181" s="25" t="s">
        <v>84</v>
      </c>
      <c r="D181" s="14"/>
      <c r="E181" s="26" t="s">
        <v>142</v>
      </c>
      <c r="F181" s="14"/>
      <c r="G181" s="98"/>
      <c r="H181" s="251">
        <f>+G181*D181*F181</f>
        <v>0</v>
      </c>
      <c r="I181" s="243"/>
    </row>
    <row r="182" spans="2:9">
      <c r="B182" s="25"/>
      <c r="C182" s="25"/>
      <c r="D182" s="14"/>
      <c r="E182" s="26"/>
      <c r="F182" s="14"/>
      <c r="G182" s="98"/>
      <c r="H182" s="249">
        <f>SUM(H178:H181)</f>
        <v>0</v>
      </c>
      <c r="I182" s="243"/>
    </row>
    <row r="183" spans="2:9">
      <c r="B183" s="25"/>
      <c r="C183" s="25" t="s">
        <v>86</v>
      </c>
      <c r="D183" s="14"/>
      <c r="E183" s="26"/>
      <c r="F183" s="14"/>
      <c r="G183" s="98"/>
      <c r="H183" s="250"/>
      <c r="I183" s="243"/>
    </row>
    <row r="184" spans="2:9">
      <c r="B184" s="25"/>
      <c r="C184" s="25" t="s">
        <v>83</v>
      </c>
      <c r="D184" s="14"/>
      <c r="E184" s="26" t="s">
        <v>355</v>
      </c>
      <c r="F184" s="14"/>
      <c r="G184" s="98"/>
      <c r="H184" s="251">
        <f>+G184*D184*F184</f>
        <v>0</v>
      </c>
      <c r="I184" s="243"/>
    </row>
    <row r="185" spans="2:9">
      <c r="B185" s="25"/>
      <c r="C185" s="25" t="s">
        <v>40</v>
      </c>
      <c r="D185" s="14"/>
      <c r="E185" s="26" t="s">
        <v>355</v>
      </c>
      <c r="F185" s="14"/>
      <c r="G185" s="98"/>
      <c r="H185" s="251">
        <f>+G185*D185*F185</f>
        <v>0</v>
      </c>
      <c r="I185" s="243"/>
    </row>
    <row r="186" spans="2:9">
      <c r="B186" s="25"/>
      <c r="C186" s="25" t="s">
        <v>84</v>
      </c>
      <c r="D186" s="14"/>
      <c r="E186" s="26" t="s">
        <v>142</v>
      </c>
      <c r="F186" s="14"/>
      <c r="G186" s="98"/>
      <c r="H186" s="251">
        <f>+G186*D186*F186</f>
        <v>0</v>
      </c>
      <c r="I186" s="243"/>
    </row>
    <row r="187" spans="2:9">
      <c r="B187" s="25"/>
      <c r="C187" s="25"/>
      <c r="D187" s="14"/>
      <c r="E187" s="26"/>
      <c r="F187" s="14"/>
      <c r="G187" s="98"/>
      <c r="H187" s="249">
        <f>SUM(H183:H186)</f>
        <v>0</v>
      </c>
      <c r="I187" s="243"/>
    </row>
    <row r="188" spans="2:9">
      <c r="B188" s="25"/>
      <c r="C188" s="25" t="s">
        <v>87</v>
      </c>
      <c r="D188" s="14"/>
      <c r="E188" s="26"/>
      <c r="F188" s="14"/>
      <c r="G188" s="98"/>
      <c r="H188" s="250"/>
      <c r="I188" s="243"/>
    </row>
    <row r="189" spans="2:9">
      <c r="B189" s="25"/>
      <c r="C189" s="25" t="s">
        <v>83</v>
      </c>
      <c r="D189" s="14"/>
      <c r="E189" s="26" t="s">
        <v>355</v>
      </c>
      <c r="F189" s="14"/>
      <c r="G189" s="98"/>
      <c r="H189" s="251">
        <f>+G189*D189*F189</f>
        <v>0</v>
      </c>
      <c r="I189" s="243"/>
    </row>
    <row r="190" spans="2:9">
      <c r="B190" s="25"/>
      <c r="C190" s="25" t="s">
        <v>40</v>
      </c>
      <c r="D190" s="14"/>
      <c r="E190" s="26" t="s">
        <v>355</v>
      </c>
      <c r="F190" s="14"/>
      <c r="G190" s="98"/>
      <c r="H190" s="251">
        <f>+G190*D190*F190</f>
        <v>0</v>
      </c>
      <c r="I190" s="243"/>
    </row>
    <row r="191" spans="2:9">
      <c r="B191" s="25"/>
      <c r="C191" s="25" t="s">
        <v>84</v>
      </c>
      <c r="D191" s="14"/>
      <c r="E191" s="26" t="s">
        <v>142</v>
      </c>
      <c r="F191" s="14"/>
      <c r="G191" s="98"/>
      <c r="H191" s="251">
        <f>+G191*D191*F191</f>
        <v>0</v>
      </c>
      <c r="I191" s="243"/>
    </row>
    <row r="192" spans="2:9">
      <c r="B192" s="25"/>
      <c r="C192" s="25"/>
      <c r="D192" s="14"/>
      <c r="E192" s="26"/>
      <c r="F192" s="14"/>
      <c r="G192" s="98"/>
      <c r="H192" s="249">
        <f>SUM(H188:H191)</f>
        <v>0</v>
      </c>
      <c r="I192" s="243"/>
    </row>
    <row r="193" spans="2:9">
      <c r="B193" s="25"/>
      <c r="C193" s="25" t="s">
        <v>87</v>
      </c>
      <c r="D193" s="14"/>
      <c r="E193" s="26"/>
      <c r="F193" s="14"/>
      <c r="G193" s="98"/>
      <c r="H193" s="250"/>
      <c r="I193" s="243"/>
    </row>
    <row r="194" spans="2:9">
      <c r="B194" s="25"/>
      <c r="C194" s="25" t="s">
        <v>83</v>
      </c>
      <c r="D194" s="14"/>
      <c r="E194" s="26" t="s">
        <v>355</v>
      </c>
      <c r="F194" s="14"/>
      <c r="G194" s="98"/>
      <c r="H194" s="251">
        <f>+G194*D194*F194</f>
        <v>0</v>
      </c>
      <c r="I194" s="243"/>
    </row>
    <row r="195" spans="2:9">
      <c r="B195" s="25"/>
      <c r="C195" s="25" t="s">
        <v>40</v>
      </c>
      <c r="D195" s="14"/>
      <c r="E195" s="26" t="s">
        <v>355</v>
      </c>
      <c r="F195" s="14"/>
      <c r="G195" s="98"/>
      <c r="H195" s="251">
        <f>+G195*D195*F195</f>
        <v>0</v>
      </c>
      <c r="I195" s="243"/>
    </row>
    <row r="196" spans="2:9">
      <c r="B196" s="25"/>
      <c r="C196" s="25" t="s">
        <v>84</v>
      </c>
      <c r="D196" s="14"/>
      <c r="E196" s="26" t="s">
        <v>142</v>
      </c>
      <c r="F196" s="14"/>
      <c r="G196" s="98"/>
      <c r="H196" s="251">
        <f>+G196*D196*F196</f>
        <v>0</v>
      </c>
      <c r="I196" s="243"/>
    </row>
    <row r="197" spans="2:9">
      <c r="B197" s="25"/>
      <c r="C197" s="25"/>
      <c r="D197" s="14"/>
      <c r="E197" s="26"/>
      <c r="F197" s="14"/>
      <c r="G197" s="98"/>
      <c r="H197" s="249">
        <f>SUM(H193:H196)</f>
        <v>0</v>
      </c>
      <c r="I197" s="243"/>
    </row>
    <row r="198" spans="2:9">
      <c r="B198" s="25"/>
      <c r="C198" s="25" t="s">
        <v>88</v>
      </c>
      <c r="D198" s="14"/>
      <c r="E198" s="26"/>
      <c r="F198" s="14"/>
      <c r="G198" s="98"/>
      <c r="H198" s="250"/>
      <c r="I198" s="243"/>
    </row>
    <row r="199" spans="2:9">
      <c r="B199" s="25"/>
      <c r="C199" s="25" t="s">
        <v>83</v>
      </c>
      <c r="D199" s="14"/>
      <c r="E199" s="26" t="s">
        <v>355</v>
      </c>
      <c r="F199" s="14"/>
      <c r="G199" s="98"/>
      <c r="H199" s="251">
        <f>+G199*D199*F199</f>
        <v>0</v>
      </c>
      <c r="I199" s="243"/>
    </row>
    <row r="200" spans="2:9">
      <c r="B200" s="25"/>
      <c r="C200" s="25" t="s">
        <v>40</v>
      </c>
      <c r="D200" s="14"/>
      <c r="E200" s="26" t="s">
        <v>355</v>
      </c>
      <c r="F200" s="14"/>
      <c r="G200" s="98"/>
      <c r="H200" s="251">
        <f>+G200*D200*F200</f>
        <v>0</v>
      </c>
      <c r="I200" s="243"/>
    </row>
    <row r="201" spans="2:9">
      <c r="B201" s="25"/>
      <c r="C201" s="25" t="s">
        <v>84</v>
      </c>
      <c r="D201" s="14"/>
      <c r="E201" s="26" t="s">
        <v>142</v>
      </c>
      <c r="F201" s="14"/>
      <c r="G201" s="98"/>
      <c r="H201" s="251">
        <f>+G201*D201*F201</f>
        <v>0</v>
      </c>
      <c r="I201" s="243"/>
    </row>
    <row r="202" spans="2:9">
      <c r="B202" s="25"/>
      <c r="C202" s="25"/>
      <c r="D202" s="14"/>
      <c r="E202" s="26"/>
      <c r="F202" s="14"/>
      <c r="G202" s="98"/>
      <c r="H202" s="249">
        <f>SUM(H198:H201)</f>
        <v>0</v>
      </c>
      <c r="I202" s="243"/>
    </row>
    <row r="203" spans="2:9">
      <c r="B203" s="25"/>
      <c r="C203" s="25" t="s">
        <v>89</v>
      </c>
      <c r="D203" s="14"/>
      <c r="E203" s="26"/>
      <c r="F203" s="14"/>
      <c r="G203" s="98"/>
      <c r="H203" s="250"/>
      <c r="I203" s="243"/>
    </row>
    <row r="204" spans="2:9">
      <c r="B204" s="25"/>
      <c r="C204" s="25" t="s">
        <v>83</v>
      </c>
      <c r="D204" s="14"/>
      <c r="E204" s="26" t="s">
        <v>355</v>
      </c>
      <c r="F204" s="14"/>
      <c r="G204" s="98"/>
      <c r="H204" s="251">
        <f>+G204*D204*F204</f>
        <v>0</v>
      </c>
      <c r="I204" s="243"/>
    </row>
    <row r="205" spans="2:9">
      <c r="B205" s="25"/>
      <c r="C205" s="25" t="s">
        <v>40</v>
      </c>
      <c r="D205" s="14"/>
      <c r="E205" s="26" t="s">
        <v>355</v>
      </c>
      <c r="F205" s="14"/>
      <c r="G205" s="98"/>
      <c r="H205" s="251">
        <f>+G205*D205*F205</f>
        <v>0</v>
      </c>
      <c r="I205" s="243"/>
    </row>
    <row r="206" spans="2:9">
      <c r="B206" s="25"/>
      <c r="C206" s="25" t="s">
        <v>84</v>
      </c>
      <c r="D206" s="14"/>
      <c r="E206" s="26" t="s">
        <v>142</v>
      </c>
      <c r="F206" s="14"/>
      <c r="G206" s="98"/>
      <c r="H206" s="251">
        <f>+G206*D206*F206</f>
        <v>0</v>
      </c>
      <c r="I206" s="243"/>
    </row>
    <row r="207" spans="2:9">
      <c r="B207" s="25"/>
      <c r="C207" s="25"/>
      <c r="D207" s="14"/>
      <c r="E207" s="26"/>
      <c r="F207" s="14"/>
      <c r="G207" s="98"/>
      <c r="H207" s="249">
        <f>SUM(H203:H206)</f>
        <v>0</v>
      </c>
      <c r="I207" s="243"/>
    </row>
    <row r="208" spans="2:9">
      <c r="B208" s="25"/>
      <c r="C208" s="25" t="s">
        <v>90</v>
      </c>
      <c r="D208" s="14"/>
      <c r="E208" s="26"/>
      <c r="F208" s="14"/>
      <c r="G208" s="98"/>
      <c r="H208" s="250"/>
      <c r="I208" s="243"/>
    </row>
    <row r="209" spans="2:9">
      <c r="B209" s="25"/>
      <c r="C209" s="25" t="s">
        <v>83</v>
      </c>
      <c r="D209" s="14"/>
      <c r="E209" s="26" t="s">
        <v>355</v>
      </c>
      <c r="F209" s="14"/>
      <c r="G209" s="98"/>
      <c r="H209" s="251">
        <f>+G209*D209*F209</f>
        <v>0</v>
      </c>
      <c r="I209" s="243"/>
    </row>
    <row r="210" spans="2:9">
      <c r="B210" s="25"/>
      <c r="C210" s="25" t="s">
        <v>40</v>
      </c>
      <c r="D210" s="14"/>
      <c r="E210" s="26" t="s">
        <v>355</v>
      </c>
      <c r="F210" s="14"/>
      <c r="G210" s="98"/>
      <c r="H210" s="251">
        <f>+G210*D210*F210</f>
        <v>0</v>
      </c>
      <c r="I210" s="243"/>
    </row>
    <row r="211" spans="2:9">
      <c r="B211" s="25"/>
      <c r="C211" s="25" t="s">
        <v>84</v>
      </c>
      <c r="D211" s="14"/>
      <c r="E211" s="26" t="s">
        <v>142</v>
      </c>
      <c r="F211" s="14"/>
      <c r="G211" s="98"/>
      <c r="H211" s="251">
        <f>+G211*D211*F211</f>
        <v>0</v>
      </c>
      <c r="I211" s="243"/>
    </row>
    <row r="212" spans="2:9">
      <c r="B212" s="25"/>
      <c r="C212" s="25"/>
      <c r="D212" s="14"/>
      <c r="E212" s="26"/>
      <c r="F212" s="14"/>
      <c r="G212" s="98"/>
      <c r="H212" s="249">
        <f>SUM(H208:H211)</f>
        <v>0</v>
      </c>
      <c r="I212" s="243"/>
    </row>
    <row r="213" spans="2:9">
      <c r="B213" s="17"/>
      <c r="C213" s="70" t="s">
        <v>91</v>
      </c>
      <c r="D213" s="51"/>
      <c r="E213" s="52"/>
      <c r="F213" s="51"/>
      <c r="G213" s="111"/>
      <c r="H213" s="252">
        <f>SUM(H177,H182,H187,H192,H197,H202,H207,H212)</f>
        <v>0</v>
      </c>
      <c r="I213" s="240">
        <f>SUM(H213)</f>
        <v>0</v>
      </c>
    </row>
    <row r="214" spans="2:9">
      <c r="B214" s="20" t="s">
        <v>92</v>
      </c>
      <c r="C214" s="20" t="s">
        <v>93</v>
      </c>
      <c r="D214" s="23"/>
      <c r="E214" s="22"/>
      <c r="F214" s="23"/>
      <c r="G214" s="97"/>
      <c r="H214" s="244"/>
      <c r="I214" s="253"/>
    </row>
    <row r="215" spans="2:9">
      <c r="B215" s="25"/>
      <c r="C215" s="25" t="s">
        <v>94</v>
      </c>
      <c r="D215" s="14"/>
      <c r="E215" s="26"/>
      <c r="F215" s="14"/>
      <c r="G215" s="98"/>
      <c r="H215" s="243"/>
      <c r="I215" s="254"/>
    </row>
    <row r="216" spans="2:9">
      <c r="B216" s="25"/>
      <c r="C216" s="25" t="s">
        <v>83</v>
      </c>
      <c r="D216" s="14"/>
      <c r="E216" s="26" t="s">
        <v>355</v>
      </c>
      <c r="F216" s="14"/>
      <c r="G216" s="98"/>
      <c r="H216" s="255">
        <f>+G216*D216*F216</f>
        <v>0</v>
      </c>
      <c r="I216" s="254"/>
    </row>
    <row r="217" spans="2:9">
      <c r="B217" s="25"/>
      <c r="C217" s="25" t="s">
        <v>40</v>
      </c>
      <c r="D217" s="14"/>
      <c r="E217" s="26" t="s">
        <v>355</v>
      </c>
      <c r="F217" s="14"/>
      <c r="G217" s="98"/>
      <c r="H217" s="255">
        <f>+G217*D217*F217</f>
        <v>0</v>
      </c>
      <c r="I217" s="254"/>
    </row>
    <row r="218" spans="2:9">
      <c r="B218" s="25"/>
      <c r="C218" s="25" t="s">
        <v>84</v>
      </c>
      <c r="D218" s="14"/>
      <c r="E218" s="26" t="s">
        <v>142</v>
      </c>
      <c r="F218" s="14"/>
      <c r="G218" s="98"/>
      <c r="H218" s="256">
        <f>+G218*D218*F218</f>
        <v>0</v>
      </c>
      <c r="I218" s="254"/>
    </row>
    <row r="219" spans="2:9">
      <c r="B219" s="25"/>
      <c r="C219" s="25"/>
      <c r="D219" s="14"/>
      <c r="E219" s="26"/>
      <c r="F219" s="14"/>
      <c r="G219" s="98"/>
      <c r="H219" s="257">
        <f>SUM(H215:H218)</f>
        <v>0</v>
      </c>
      <c r="I219" s="243"/>
    </row>
    <row r="220" spans="2:9">
      <c r="B220" s="25"/>
      <c r="C220" s="25" t="s">
        <v>95</v>
      </c>
      <c r="D220" s="14"/>
      <c r="E220" s="26"/>
      <c r="F220" s="14"/>
      <c r="G220" s="98"/>
      <c r="H220" s="250"/>
      <c r="I220" s="243"/>
    </row>
    <row r="221" spans="2:9">
      <c r="B221" s="25"/>
      <c r="C221" s="25" t="s">
        <v>83</v>
      </c>
      <c r="D221" s="14"/>
      <c r="E221" s="26" t="s">
        <v>355</v>
      </c>
      <c r="F221" s="14"/>
      <c r="G221" s="98"/>
      <c r="H221" s="251">
        <f>+G221*D221*F221</f>
        <v>0</v>
      </c>
      <c r="I221" s="243"/>
    </row>
    <row r="222" spans="2:9">
      <c r="B222" s="25"/>
      <c r="C222" s="25" t="s">
        <v>40</v>
      </c>
      <c r="D222" s="14"/>
      <c r="E222" s="26" t="s">
        <v>355</v>
      </c>
      <c r="F222" s="14"/>
      <c r="G222" s="98"/>
      <c r="H222" s="251">
        <f>+G222*D222*F222</f>
        <v>0</v>
      </c>
      <c r="I222" s="243"/>
    </row>
    <row r="223" spans="2:9">
      <c r="B223" s="25"/>
      <c r="C223" s="25" t="s">
        <v>84</v>
      </c>
      <c r="D223" s="14"/>
      <c r="E223" s="26" t="s">
        <v>142</v>
      </c>
      <c r="F223" s="14"/>
      <c r="G223" s="98"/>
      <c r="H223" s="251">
        <f>+G223*D223*F223</f>
        <v>0</v>
      </c>
      <c r="I223" s="243"/>
    </row>
    <row r="224" spans="2:9">
      <c r="B224" s="25"/>
      <c r="C224" s="25"/>
      <c r="D224" s="14"/>
      <c r="E224" s="26"/>
      <c r="F224" s="14"/>
      <c r="G224" s="98"/>
      <c r="H224" s="249">
        <f>SUM(H220:H223)</f>
        <v>0</v>
      </c>
      <c r="I224" s="243"/>
    </row>
    <row r="225" spans="2:9">
      <c r="B225" s="25"/>
      <c r="C225" s="25" t="s">
        <v>96</v>
      </c>
      <c r="D225" s="14"/>
      <c r="E225" s="26"/>
      <c r="F225" s="14"/>
      <c r="G225" s="98"/>
      <c r="H225" s="258"/>
      <c r="I225" s="243"/>
    </row>
    <row r="226" spans="2:9">
      <c r="B226" s="25"/>
      <c r="C226" s="25" t="s">
        <v>83</v>
      </c>
      <c r="D226" s="14"/>
      <c r="E226" s="26" t="s">
        <v>355</v>
      </c>
      <c r="F226" s="14"/>
      <c r="G226" s="98"/>
      <c r="H226" s="251">
        <f>+G226*D226*F226</f>
        <v>0</v>
      </c>
      <c r="I226" s="243"/>
    </row>
    <row r="227" spans="2:9">
      <c r="B227" s="25"/>
      <c r="C227" s="25" t="s">
        <v>40</v>
      </c>
      <c r="D227" s="14"/>
      <c r="E227" s="26" t="s">
        <v>355</v>
      </c>
      <c r="F227" s="14"/>
      <c r="G227" s="98"/>
      <c r="H227" s="251">
        <f>+G227*D227*F227</f>
        <v>0</v>
      </c>
      <c r="I227" s="243"/>
    </row>
    <row r="228" spans="2:9">
      <c r="B228" s="25"/>
      <c r="C228" s="25"/>
      <c r="D228" s="14"/>
      <c r="E228" s="26"/>
      <c r="F228" s="14"/>
      <c r="G228" s="98"/>
      <c r="H228" s="249">
        <f>SUM(H225:H227)</f>
        <v>0</v>
      </c>
      <c r="I228" s="243"/>
    </row>
    <row r="229" spans="2:9">
      <c r="B229" s="25"/>
      <c r="C229" s="25" t="s">
        <v>97</v>
      </c>
      <c r="D229" s="14"/>
      <c r="E229" s="26"/>
      <c r="F229" s="14"/>
      <c r="G229" s="98"/>
      <c r="H229" s="258"/>
      <c r="I229" s="243"/>
    </row>
    <row r="230" spans="2:9">
      <c r="B230" s="25"/>
      <c r="C230" s="25" t="s">
        <v>40</v>
      </c>
      <c r="D230" s="14"/>
      <c r="E230" s="26" t="s">
        <v>355</v>
      </c>
      <c r="F230" s="14"/>
      <c r="G230" s="98"/>
      <c r="H230" s="251">
        <f>+G230*D230*F230</f>
        <v>0</v>
      </c>
      <c r="I230" s="243"/>
    </row>
    <row r="231" spans="2:9">
      <c r="B231" s="25"/>
      <c r="C231" s="25"/>
      <c r="D231" s="14"/>
      <c r="E231" s="26"/>
      <c r="F231" s="14"/>
      <c r="G231" s="98"/>
      <c r="H231" s="249">
        <f>SUM(H229:H230)</f>
        <v>0</v>
      </c>
      <c r="I231" s="243"/>
    </row>
    <row r="232" spans="2:9">
      <c r="B232" s="50"/>
      <c r="C232" s="70" t="s">
        <v>98</v>
      </c>
      <c r="D232" s="51"/>
      <c r="E232" s="52"/>
      <c r="F232" s="51"/>
      <c r="G232" s="111"/>
      <c r="H232" s="252">
        <f>SUM(H219,H224,H228,H231)</f>
        <v>0</v>
      </c>
      <c r="I232" s="259">
        <f>SUM(H232)</f>
        <v>0</v>
      </c>
    </row>
    <row r="233" spans="2:9">
      <c r="B233" s="61" t="s">
        <v>99</v>
      </c>
      <c r="C233" s="61" t="s">
        <v>443</v>
      </c>
      <c r="D233" s="23"/>
      <c r="E233" s="22"/>
      <c r="F233" s="23"/>
      <c r="G233" s="97"/>
      <c r="H233" s="250"/>
      <c r="I233" s="244"/>
    </row>
    <row r="234" spans="2:9">
      <c r="B234" s="25"/>
      <c r="C234" s="25" t="s">
        <v>444</v>
      </c>
      <c r="D234" s="14"/>
      <c r="E234" s="26"/>
      <c r="F234" s="14"/>
      <c r="G234" s="98"/>
      <c r="H234" s="258"/>
      <c r="I234" s="243"/>
    </row>
    <row r="235" spans="2:9">
      <c r="B235" s="25"/>
      <c r="C235" s="25" t="s">
        <v>445</v>
      </c>
      <c r="D235" s="14"/>
      <c r="E235" s="26" t="s">
        <v>355</v>
      </c>
      <c r="F235" s="14"/>
      <c r="G235" s="98"/>
      <c r="H235" s="251">
        <f>+G235*D235*F235</f>
        <v>0</v>
      </c>
      <c r="I235" s="243"/>
    </row>
    <row r="236" spans="2:9">
      <c r="B236" s="25"/>
      <c r="C236" s="25"/>
      <c r="D236" s="14"/>
      <c r="E236" s="26"/>
      <c r="F236" s="14"/>
      <c r="G236" s="98"/>
      <c r="H236" s="249">
        <f>SUM(H234:H235)</f>
        <v>0</v>
      </c>
      <c r="I236" s="243"/>
    </row>
    <row r="237" spans="2:9">
      <c r="B237" s="25"/>
      <c r="C237" s="25" t="s">
        <v>446</v>
      </c>
      <c r="D237" s="14"/>
      <c r="E237" s="26"/>
      <c r="F237" s="14"/>
      <c r="G237" s="98"/>
      <c r="H237" s="258"/>
      <c r="I237" s="243"/>
    </row>
    <row r="238" spans="2:9">
      <c r="B238" s="25"/>
      <c r="C238" s="25" t="s">
        <v>445</v>
      </c>
      <c r="D238" s="14"/>
      <c r="E238" s="26" t="s">
        <v>355</v>
      </c>
      <c r="F238" s="14"/>
      <c r="G238" s="98"/>
      <c r="H238" s="251">
        <f>+G238*D238*F238</f>
        <v>0</v>
      </c>
      <c r="I238" s="243"/>
    </row>
    <row r="239" spans="2:9">
      <c r="B239" s="25"/>
      <c r="C239" s="25"/>
      <c r="D239" s="14"/>
      <c r="E239" s="26"/>
      <c r="F239" s="14"/>
      <c r="G239" s="98"/>
      <c r="H239" s="249">
        <f>SUM(H237:H238)</f>
        <v>0</v>
      </c>
      <c r="I239" s="243"/>
    </row>
    <row r="240" spans="2:9">
      <c r="B240" s="25"/>
      <c r="C240" s="25" t="s">
        <v>447</v>
      </c>
      <c r="D240" s="14"/>
      <c r="E240" s="26"/>
      <c r="F240" s="14"/>
      <c r="G240" s="98"/>
      <c r="H240" s="258"/>
      <c r="I240" s="243"/>
    </row>
    <row r="241" spans="1:256" customFormat="1" ht="15">
      <c r="A241" s="13"/>
      <c r="B241" s="25"/>
      <c r="C241" s="25" t="s">
        <v>445</v>
      </c>
      <c r="D241" s="14"/>
      <c r="E241" s="26" t="s">
        <v>355</v>
      </c>
      <c r="F241" s="14"/>
      <c r="G241" s="98"/>
      <c r="H241" s="251">
        <f>+G241*D241*F241</f>
        <v>0</v>
      </c>
      <c r="I241" s="24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  <c r="FY241" s="13"/>
      <c r="FZ241" s="13"/>
      <c r="GA241" s="13"/>
      <c r="GB241" s="13"/>
      <c r="GC241" s="13"/>
      <c r="GD241" s="13"/>
      <c r="GE241" s="13"/>
      <c r="GF241" s="13"/>
      <c r="GG241" s="13"/>
      <c r="GH241" s="13"/>
      <c r="GI241" s="13"/>
      <c r="GJ241" s="13"/>
      <c r="GK241" s="13"/>
      <c r="GL241" s="13"/>
      <c r="GM241" s="13"/>
      <c r="GN241" s="13"/>
      <c r="GO241" s="13"/>
      <c r="GP241" s="13"/>
      <c r="GQ241" s="13"/>
      <c r="GR241" s="13"/>
      <c r="GS241" s="13"/>
      <c r="GT241" s="13"/>
      <c r="GU241" s="13"/>
      <c r="GV241" s="13"/>
      <c r="GW241" s="13"/>
      <c r="GX241" s="13"/>
      <c r="GY241" s="13"/>
      <c r="GZ241" s="13"/>
      <c r="HA241" s="13"/>
      <c r="HB241" s="13"/>
      <c r="HC241" s="13"/>
      <c r="HD241" s="13"/>
      <c r="HE241" s="13"/>
      <c r="HF241" s="13"/>
      <c r="HG241" s="13"/>
      <c r="HH241" s="13"/>
      <c r="HI241" s="13"/>
      <c r="HJ241" s="13"/>
      <c r="HK241" s="13"/>
      <c r="HL241" s="13"/>
      <c r="HM241" s="13"/>
      <c r="HN241" s="13"/>
      <c r="HO241" s="13"/>
      <c r="HP241" s="13"/>
      <c r="HQ241" s="13"/>
      <c r="HR241" s="13"/>
      <c r="HS241" s="13"/>
      <c r="HT241" s="13"/>
      <c r="HU241" s="13"/>
      <c r="HV241" s="13"/>
      <c r="HW241" s="13"/>
      <c r="HX241" s="13"/>
      <c r="HY241" s="13"/>
      <c r="HZ241" s="13"/>
      <c r="IA241" s="13"/>
      <c r="IB241" s="13"/>
      <c r="IC241" s="13"/>
      <c r="ID241" s="13"/>
      <c r="IE241" s="13"/>
      <c r="IF241" s="13"/>
      <c r="IG241" s="13"/>
      <c r="IH241" s="13"/>
      <c r="II241" s="13"/>
      <c r="IJ241" s="13"/>
      <c r="IK241" s="13"/>
      <c r="IL241" s="13"/>
      <c r="IM241" s="13"/>
      <c r="IN241" s="13"/>
      <c r="IO241" s="13"/>
      <c r="IP241" s="13"/>
      <c r="IQ241" s="13"/>
      <c r="IR241" s="13"/>
      <c r="IS241" s="13"/>
      <c r="IT241" s="13"/>
      <c r="IU241" s="13"/>
      <c r="IV241" s="13"/>
    </row>
    <row r="242" spans="1:256">
      <c r="B242" s="25"/>
      <c r="C242" s="25"/>
      <c r="D242" s="14"/>
      <c r="E242" s="26"/>
      <c r="F242" s="14"/>
      <c r="G242" s="98"/>
      <c r="H242" s="250">
        <f>SUM(H240:H241)</f>
        <v>0</v>
      </c>
      <c r="I242" s="243"/>
    </row>
    <row r="243" spans="1:256">
      <c r="B243" s="25"/>
      <c r="C243" s="25" t="s">
        <v>448</v>
      </c>
      <c r="D243" s="14"/>
      <c r="E243" s="26"/>
      <c r="F243" s="14"/>
      <c r="G243" s="98"/>
      <c r="H243" s="250"/>
      <c r="I243" s="243"/>
    </row>
    <row r="244" spans="1:256">
      <c r="B244" s="25"/>
      <c r="C244" s="25" t="s">
        <v>445</v>
      </c>
      <c r="D244" s="14"/>
      <c r="E244" s="26" t="s">
        <v>355</v>
      </c>
      <c r="F244" s="14"/>
      <c r="G244" s="98"/>
      <c r="H244" s="258"/>
      <c r="I244" s="243"/>
    </row>
    <row r="245" spans="1:256">
      <c r="B245" s="25"/>
      <c r="C245" s="25"/>
      <c r="D245" s="14"/>
      <c r="E245" s="26"/>
      <c r="F245" s="14"/>
      <c r="G245" s="98"/>
      <c r="H245" s="249">
        <f>SUM(H243:H244)</f>
        <v>0</v>
      </c>
      <c r="I245" s="243"/>
    </row>
    <row r="246" spans="1:256">
      <c r="B246" s="25"/>
      <c r="C246" s="25" t="s">
        <v>449</v>
      </c>
      <c r="D246" s="14"/>
      <c r="E246" s="26"/>
      <c r="F246" s="14"/>
      <c r="G246" s="98"/>
      <c r="H246" s="250"/>
      <c r="I246" s="243"/>
    </row>
    <row r="247" spans="1:256">
      <c r="B247" s="25"/>
      <c r="C247" s="25" t="s">
        <v>445</v>
      </c>
      <c r="D247" s="14"/>
      <c r="E247" s="26" t="s">
        <v>355</v>
      </c>
      <c r="F247" s="14"/>
      <c r="G247" s="98"/>
      <c r="H247" s="251">
        <f>+G247*D247*F247</f>
        <v>0</v>
      </c>
      <c r="I247" s="243"/>
    </row>
    <row r="248" spans="1:256">
      <c r="B248" s="25"/>
      <c r="C248" s="25"/>
      <c r="D248" s="14"/>
      <c r="E248" s="26"/>
      <c r="F248" s="14"/>
      <c r="G248" s="98"/>
      <c r="H248" s="249">
        <f>SUM(H246:H247)</f>
        <v>0</v>
      </c>
      <c r="I248" s="243"/>
    </row>
    <row r="249" spans="1:256">
      <c r="B249" s="25"/>
      <c r="C249" s="25" t="s">
        <v>450</v>
      </c>
      <c r="D249" s="14"/>
      <c r="E249" s="26"/>
      <c r="F249" s="14"/>
      <c r="G249" s="98"/>
      <c r="H249" s="258"/>
      <c r="I249" s="243"/>
    </row>
    <row r="250" spans="1:256">
      <c r="B250" s="25"/>
      <c r="C250" s="25" t="s">
        <v>445</v>
      </c>
      <c r="D250" s="14"/>
      <c r="E250" s="26" t="s">
        <v>355</v>
      </c>
      <c r="F250" s="14"/>
      <c r="G250" s="98"/>
      <c r="H250" s="251">
        <f>+G250*D250*F250</f>
        <v>0</v>
      </c>
      <c r="I250" s="243"/>
    </row>
    <row r="251" spans="1:256">
      <c r="B251" s="25"/>
      <c r="C251" s="25"/>
      <c r="D251" s="14"/>
      <c r="E251" s="26"/>
      <c r="F251" s="14"/>
      <c r="G251" s="98"/>
      <c r="H251" s="249">
        <f>SUM(H249:H250)</f>
        <v>0</v>
      </c>
      <c r="I251" s="243"/>
    </row>
    <row r="252" spans="1:256">
      <c r="B252" s="25"/>
      <c r="C252" s="25" t="s">
        <v>451</v>
      </c>
      <c r="D252" s="14"/>
      <c r="E252" s="26"/>
      <c r="F252" s="14"/>
      <c r="G252" s="98"/>
      <c r="H252" s="258"/>
      <c r="I252" s="243"/>
    </row>
    <row r="253" spans="1:256">
      <c r="B253" s="25"/>
      <c r="C253" s="25" t="s">
        <v>445</v>
      </c>
      <c r="D253" s="14"/>
      <c r="E253" s="26" t="s">
        <v>355</v>
      </c>
      <c r="F253" s="14"/>
      <c r="G253" s="98"/>
      <c r="H253" s="251">
        <f>+G253*D253*F253</f>
        <v>0</v>
      </c>
      <c r="I253" s="243"/>
    </row>
    <row r="254" spans="1:256">
      <c r="B254" s="25"/>
      <c r="C254" s="25"/>
      <c r="D254" s="14"/>
      <c r="E254" s="26"/>
      <c r="F254" s="14"/>
      <c r="G254" s="98"/>
      <c r="H254" s="249">
        <f>SUM(H252:H253)</f>
        <v>0</v>
      </c>
      <c r="I254" s="243"/>
    </row>
    <row r="255" spans="1:256">
      <c r="B255" s="25"/>
      <c r="C255" s="25" t="s">
        <v>452</v>
      </c>
      <c r="D255" s="14"/>
      <c r="E255" s="26"/>
      <c r="F255" s="14"/>
      <c r="G255" s="98"/>
      <c r="H255" s="258"/>
      <c r="I255" s="243"/>
    </row>
    <row r="256" spans="1:256">
      <c r="B256" s="25"/>
      <c r="C256" s="25" t="s">
        <v>445</v>
      </c>
      <c r="D256" s="14"/>
      <c r="E256" s="26" t="s">
        <v>355</v>
      </c>
      <c r="F256" s="14"/>
      <c r="G256" s="98"/>
      <c r="H256" s="251">
        <f>+G256*D256*F256</f>
        <v>0</v>
      </c>
      <c r="I256" s="243"/>
    </row>
    <row r="257" spans="1:256">
      <c r="B257" s="25"/>
      <c r="C257" s="25"/>
      <c r="D257" s="14"/>
      <c r="E257" s="26"/>
      <c r="F257" s="14"/>
      <c r="G257" s="98"/>
      <c r="H257" s="249">
        <f>SUM(H255:H256)</f>
        <v>0</v>
      </c>
      <c r="I257" s="243"/>
    </row>
    <row r="258" spans="1:256">
      <c r="B258" s="25"/>
      <c r="C258" s="25" t="s">
        <v>453</v>
      </c>
      <c r="D258" s="14"/>
      <c r="E258" s="26"/>
      <c r="F258" s="14"/>
      <c r="G258" s="98"/>
      <c r="H258" s="258"/>
      <c r="I258" s="243"/>
    </row>
    <row r="259" spans="1:256">
      <c r="B259" s="25"/>
      <c r="C259" s="25" t="s">
        <v>445</v>
      </c>
      <c r="D259" s="14"/>
      <c r="E259" s="26" t="s">
        <v>355</v>
      </c>
      <c r="F259" s="14"/>
      <c r="G259" s="98"/>
      <c r="H259" s="251">
        <f>+G259*D259*F259</f>
        <v>0</v>
      </c>
      <c r="I259" s="243"/>
    </row>
    <row r="260" spans="1:256">
      <c r="B260" s="25"/>
      <c r="C260" s="25"/>
      <c r="D260" s="14"/>
      <c r="E260" s="26"/>
      <c r="F260" s="14"/>
      <c r="G260" s="98"/>
      <c r="H260" s="249">
        <f>SUM(H258:H259)</f>
        <v>0</v>
      </c>
      <c r="I260" s="243"/>
    </row>
    <row r="261" spans="1:256">
      <c r="B261" s="25"/>
      <c r="C261" s="25" t="s">
        <v>454</v>
      </c>
      <c r="D261" s="14"/>
      <c r="E261" s="26"/>
      <c r="F261" s="14"/>
      <c r="G261" s="98"/>
      <c r="H261" s="258"/>
      <c r="I261" s="243"/>
    </row>
    <row r="262" spans="1:256">
      <c r="B262" s="25"/>
      <c r="C262" s="25" t="s">
        <v>445</v>
      </c>
      <c r="D262" s="14"/>
      <c r="E262" s="26" t="s">
        <v>355</v>
      </c>
      <c r="F262" s="14"/>
      <c r="G262" s="98"/>
      <c r="H262" s="251">
        <f>+G262*D262*F262</f>
        <v>0</v>
      </c>
      <c r="I262" s="243"/>
    </row>
    <row r="263" spans="1:256">
      <c r="B263" s="25"/>
      <c r="C263" s="25"/>
      <c r="D263" s="14"/>
      <c r="E263" s="26"/>
      <c r="F263" s="14"/>
      <c r="G263" s="98"/>
      <c r="H263" s="249">
        <f>SUM(H261:H262)</f>
        <v>0</v>
      </c>
      <c r="I263" s="243"/>
    </row>
    <row r="264" spans="1:256" customFormat="1" ht="15">
      <c r="A264" s="13"/>
      <c r="B264" s="25"/>
      <c r="C264" s="25" t="s">
        <v>455</v>
      </c>
      <c r="D264" s="14"/>
      <c r="E264" s="26"/>
      <c r="F264" s="14"/>
      <c r="G264" s="98"/>
      <c r="H264" s="258"/>
      <c r="I264" s="24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  <c r="GV264" s="13"/>
      <c r="GW264" s="13"/>
      <c r="GX264" s="13"/>
      <c r="GY264" s="13"/>
      <c r="GZ264" s="13"/>
      <c r="HA264" s="13"/>
      <c r="HB264" s="13"/>
      <c r="HC264" s="13"/>
      <c r="HD264" s="13"/>
      <c r="HE264" s="13"/>
      <c r="HF264" s="13"/>
      <c r="HG264" s="13"/>
      <c r="HH264" s="13"/>
      <c r="HI264" s="13"/>
      <c r="HJ264" s="13"/>
      <c r="HK264" s="13"/>
      <c r="HL264" s="13"/>
      <c r="HM264" s="13"/>
      <c r="HN264" s="13"/>
      <c r="HO264" s="13"/>
      <c r="HP264" s="13"/>
      <c r="HQ264" s="13"/>
      <c r="HR264" s="13"/>
      <c r="HS264" s="13"/>
      <c r="HT264" s="13"/>
      <c r="HU264" s="13"/>
      <c r="HV264" s="13"/>
      <c r="HW264" s="13"/>
      <c r="HX264" s="13"/>
      <c r="HY264" s="13"/>
      <c r="HZ264" s="13"/>
      <c r="IA264" s="13"/>
      <c r="IB264" s="13"/>
      <c r="IC264" s="13"/>
      <c r="ID264" s="13"/>
      <c r="IE264" s="13"/>
      <c r="IF264" s="13"/>
      <c r="IG264" s="13"/>
      <c r="IH264" s="13"/>
      <c r="II264" s="13"/>
      <c r="IJ264" s="13"/>
      <c r="IK264" s="13"/>
      <c r="IL264" s="13"/>
      <c r="IM264" s="13"/>
      <c r="IN264" s="13"/>
      <c r="IO264" s="13"/>
      <c r="IP264" s="13"/>
      <c r="IQ264" s="13"/>
      <c r="IR264" s="13"/>
      <c r="IS264" s="13"/>
      <c r="IT264" s="13"/>
      <c r="IU264" s="13"/>
      <c r="IV264" s="13"/>
    </row>
    <row r="265" spans="1:256" customFormat="1" ht="15">
      <c r="A265" s="13"/>
      <c r="B265" s="25"/>
      <c r="C265" s="25" t="s">
        <v>445</v>
      </c>
      <c r="D265" s="14"/>
      <c r="E265" s="26" t="s">
        <v>355</v>
      </c>
      <c r="F265" s="14"/>
      <c r="G265" s="98"/>
      <c r="H265" s="251">
        <f>+G265*D265*F265</f>
        <v>0</v>
      </c>
      <c r="I265" s="24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  <c r="GV265" s="13"/>
      <c r="GW265" s="13"/>
      <c r="GX265" s="13"/>
      <c r="GY265" s="13"/>
      <c r="GZ265" s="13"/>
      <c r="HA265" s="13"/>
      <c r="HB265" s="13"/>
      <c r="HC265" s="13"/>
      <c r="HD265" s="13"/>
      <c r="HE265" s="13"/>
      <c r="HF265" s="13"/>
      <c r="HG265" s="13"/>
      <c r="HH265" s="13"/>
      <c r="HI265" s="13"/>
      <c r="HJ265" s="13"/>
      <c r="HK265" s="13"/>
      <c r="HL265" s="13"/>
      <c r="HM265" s="13"/>
      <c r="HN265" s="13"/>
      <c r="HO265" s="13"/>
      <c r="HP265" s="13"/>
      <c r="HQ265" s="13"/>
      <c r="HR265" s="13"/>
      <c r="HS265" s="13"/>
      <c r="HT265" s="13"/>
      <c r="HU265" s="13"/>
      <c r="HV265" s="13"/>
      <c r="HW265" s="13"/>
      <c r="HX265" s="13"/>
      <c r="HY265" s="13"/>
      <c r="HZ265" s="13"/>
      <c r="IA265" s="13"/>
      <c r="IB265" s="13"/>
      <c r="IC265" s="13"/>
      <c r="ID265" s="13"/>
      <c r="IE265" s="13"/>
      <c r="IF265" s="13"/>
      <c r="IG265" s="13"/>
      <c r="IH265" s="13"/>
      <c r="II265" s="13"/>
      <c r="IJ265" s="13"/>
      <c r="IK265" s="13"/>
      <c r="IL265" s="13"/>
      <c r="IM265" s="13"/>
      <c r="IN265" s="13"/>
      <c r="IO265" s="13"/>
      <c r="IP265" s="13"/>
      <c r="IQ265" s="13"/>
      <c r="IR265" s="13"/>
      <c r="IS265" s="13"/>
      <c r="IT265" s="13"/>
      <c r="IU265" s="13"/>
      <c r="IV265" s="13"/>
    </row>
    <row r="266" spans="1:256" customFormat="1" ht="15">
      <c r="A266" s="13"/>
      <c r="B266" s="25"/>
      <c r="C266" s="25"/>
      <c r="D266" s="14"/>
      <c r="E266" s="26"/>
      <c r="F266" s="14"/>
      <c r="G266" s="98"/>
      <c r="H266" s="249">
        <f>SUM(H264:H265)</f>
        <v>0</v>
      </c>
      <c r="I266" s="24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  <c r="GL266" s="13"/>
      <c r="GM266" s="13"/>
      <c r="GN266" s="13"/>
      <c r="GO266" s="13"/>
      <c r="GP266" s="13"/>
      <c r="GQ266" s="13"/>
      <c r="GR266" s="13"/>
      <c r="GS266" s="13"/>
      <c r="GT266" s="13"/>
      <c r="GU266" s="13"/>
      <c r="GV266" s="13"/>
      <c r="GW266" s="13"/>
      <c r="GX266" s="13"/>
      <c r="GY266" s="13"/>
      <c r="GZ266" s="13"/>
      <c r="HA266" s="13"/>
      <c r="HB266" s="13"/>
      <c r="HC266" s="13"/>
      <c r="HD266" s="13"/>
      <c r="HE266" s="13"/>
      <c r="HF266" s="13"/>
      <c r="HG266" s="13"/>
      <c r="HH266" s="13"/>
      <c r="HI266" s="13"/>
      <c r="HJ266" s="13"/>
      <c r="HK266" s="13"/>
      <c r="HL266" s="13"/>
      <c r="HM266" s="13"/>
      <c r="HN266" s="13"/>
      <c r="HO266" s="13"/>
      <c r="HP266" s="13"/>
      <c r="HQ266" s="13"/>
      <c r="HR266" s="13"/>
      <c r="HS266" s="13"/>
      <c r="HT266" s="13"/>
      <c r="HU266" s="13"/>
      <c r="HV266" s="13"/>
      <c r="HW266" s="13"/>
      <c r="HX266" s="13"/>
      <c r="HY266" s="13"/>
      <c r="HZ266" s="13"/>
      <c r="IA266" s="13"/>
      <c r="IB266" s="13"/>
      <c r="IC266" s="13"/>
      <c r="ID266" s="13"/>
      <c r="IE266" s="13"/>
      <c r="IF266" s="13"/>
      <c r="IG266" s="13"/>
      <c r="IH266" s="13"/>
      <c r="II266" s="13"/>
      <c r="IJ266" s="13"/>
      <c r="IK266" s="13"/>
      <c r="IL266" s="13"/>
      <c r="IM266" s="13"/>
      <c r="IN266" s="13"/>
      <c r="IO266" s="13"/>
      <c r="IP266" s="13"/>
      <c r="IQ266" s="13"/>
      <c r="IR266" s="13"/>
      <c r="IS266" s="13"/>
      <c r="IT266" s="13"/>
      <c r="IU266" s="13"/>
      <c r="IV266" s="13"/>
    </row>
    <row r="267" spans="1:256" customFormat="1" ht="15">
      <c r="A267" s="13"/>
      <c r="B267" s="25"/>
      <c r="C267" s="25" t="s">
        <v>456</v>
      </c>
      <c r="D267" s="14"/>
      <c r="E267" s="26"/>
      <c r="F267" s="14"/>
      <c r="G267" s="98"/>
      <c r="H267" s="258"/>
      <c r="I267" s="24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  <c r="GL267" s="13"/>
      <c r="GM267" s="13"/>
      <c r="GN267" s="13"/>
      <c r="GO267" s="13"/>
      <c r="GP267" s="13"/>
      <c r="GQ267" s="13"/>
      <c r="GR267" s="13"/>
      <c r="GS267" s="13"/>
      <c r="GT267" s="13"/>
      <c r="GU267" s="13"/>
      <c r="GV267" s="13"/>
      <c r="GW267" s="13"/>
      <c r="GX267" s="13"/>
      <c r="GY267" s="13"/>
      <c r="GZ267" s="13"/>
      <c r="HA267" s="13"/>
      <c r="HB267" s="13"/>
      <c r="HC267" s="13"/>
      <c r="HD267" s="13"/>
      <c r="HE267" s="13"/>
      <c r="HF267" s="13"/>
      <c r="HG267" s="13"/>
      <c r="HH267" s="13"/>
      <c r="HI267" s="13"/>
      <c r="HJ267" s="13"/>
      <c r="HK267" s="13"/>
      <c r="HL267" s="13"/>
      <c r="HM267" s="13"/>
      <c r="HN267" s="13"/>
      <c r="HO267" s="13"/>
      <c r="HP267" s="13"/>
      <c r="HQ267" s="13"/>
      <c r="HR267" s="13"/>
      <c r="HS267" s="13"/>
      <c r="HT267" s="13"/>
      <c r="HU267" s="13"/>
      <c r="HV267" s="13"/>
      <c r="HW267" s="13"/>
      <c r="HX267" s="13"/>
      <c r="HY267" s="13"/>
      <c r="HZ267" s="13"/>
      <c r="IA267" s="13"/>
      <c r="IB267" s="13"/>
      <c r="IC267" s="13"/>
      <c r="ID267" s="13"/>
      <c r="IE267" s="13"/>
      <c r="IF267" s="13"/>
      <c r="IG267" s="13"/>
      <c r="IH267" s="13"/>
      <c r="II267" s="13"/>
      <c r="IJ267" s="13"/>
      <c r="IK267" s="13"/>
      <c r="IL267" s="13"/>
      <c r="IM267" s="13"/>
      <c r="IN267" s="13"/>
      <c r="IO267" s="13"/>
      <c r="IP267" s="13"/>
      <c r="IQ267" s="13"/>
      <c r="IR267" s="13"/>
      <c r="IS267" s="13"/>
      <c r="IT267" s="13"/>
      <c r="IU267" s="13"/>
      <c r="IV267" s="13"/>
    </row>
    <row r="268" spans="1:256" customFormat="1" ht="15">
      <c r="A268" s="13"/>
      <c r="B268" s="25"/>
      <c r="C268" s="25" t="s">
        <v>445</v>
      </c>
      <c r="D268" s="14"/>
      <c r="E268" s="26" t="s">
        <v>355</v>
      </c>
      <c r="F268" s="14"/>
      <c r="G268" s="98"/>
      <c r="H268" s="251">
        <f>+G268*D268*F268</f>
        <v>0</v>
      </c>
      <c r="I268" s="24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  <c r="GL268" s="13"/>
      <c r="GM268" s="13"/>
      <c r="GN268" s="13"/>
      <c r="GO268" s="13"/>
      <c r="GP268" s="13"/>
      <c r="GQ268" s="13"/>
      <c r="GR268" s="13"/>
      <c r="GS268" s="13"/>
      <c r="GT268" s="13"/>
      <c r="GU268" s="13"/>
      <c r="GV268" s="13"/>
      <c r="GW268" s="13"/>
      <c r="GX268" s="13"/>
      <c r="GY268" s="13"/>
      <c r="GZ268" s="13"/>
      <c r="HA268" s="13"/>
      <c r="HB268" s="13"/>
      <c r="HC268" s="13"/>
      <c r="HD268" s="13"/>
      <c r="HE268" s="13"/>
      <c r="HF268" s="13"/>
      <c r="HG268" s="13"/>
      <c r="HH268" s="13"/>
      <c r="HI268" s="13"/>
      <c r="HJ268" s="13"/>
      <c r="HK268" s="13"/>
      <c r="HL268" s="13"/>
      <c r="HM268" s="13"/>
      <c r="HN268" s="13"/>
      <c r="HO268" s="13"/>
      <c r="HP268" s="13"/>
      <c r="HQ268" s="13"/>
      <c r="HR268" s="13"/>
      <c r="HS268" s="13"/>
      <c r="HT268" s="13"/>
      <c r="HU268" s="13"/>
      <c r="HV268" s="13"/>
      <c r="HW268" s="13"/>
      <c r="HX268" s="13"/>
      <c r="HY268" s="13"/>
      <c r="HZ268" s="13"/>
      <c r="IA268" s="13"/>
      <c r="IB268" s="13"/>
      <c r="IC268" s="13"/>
      <c r="ID268" s="13"/>
      <c r="IE268" s="13"/>
      <c r="IF268" s="13"/>
      <c r="IG268" s="13"/>
      <c r="IH268" s="13"/>
      <c r="II268" s="13"/>
      <c r="IJ268" s="13"/>
      <c r="IK268" s="13"/>
      <c r="IL268" s="13"/>
      <c r="IM268" s="13"/>
      <c r="IN268" s="13"/>
      <c r="IO268" s="13"/>
      <c r="IP268" s="13"/>
      <c r="IQ268" s="13"/>
      <c r="IR268" s="13"/>
      <c r="IS268" s="13"/>
      <c r="IT268" s="13"/>
      <c r="IU268" s="13"/>
      <c r="IV268" s="13"/>
    </row>
    <row r="269" spans="1:256" customFormat="1" ht="15">
      <c r="A269" s="13"/>
      <c r="B269" s="25"/>
      <c r="C269" s="25"/>
      <c r="D269" s="14"/>
      <c r="E269" s="26"/>
      <c r="F269" s="14"/>
      <c r="G269" s="98"/>
      <c r="H269" s="249">
        <f>SUM(H267:H268)</f>
        <v>0</v>
      </c>
      <c r="I269" s="24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  <c r="GL269" s="13"/>
      <c r="GM269" s="13"/>
      <c r="GN269" s="13"/>
      <c r="GO269" s="13"/>
      <c r="GP269" s="13"/>
      <c r="GQ269" s="13"/>
      <c r="GR269" s="13"/>
      <c r="GS269" s="13"/>
      <c r="GT269" s="13"/>
      <c r="GU269" s="13"/>
      <c r="GV269" s="13"/>
      <c r="GW269" s="13"/>
      <c r="GX269" s="13"/>
      <c r="GY269" s="13"/>
      <c r="GZ269" s="13"/>
      <c r="HA269" s="13"/>
      <c r="HB269" s="13"/>
      <c r="HC269" s="13"/>
      <c r="HD269" s="13"/>
      <c r="HE269" s="13"/>
      <c r="HF269" s="13"/>
      <c r="HG269" s="13"/>
      <c r="HH269" s="13"/>
      <c r="HI269" s="13"/>
      <c r="HJ269" s="13"/>
      <c r="HK269" s="13"/>
      <c r="HL269" s="13"/>
      <c r="HM269" s="13"/>
      <c r="HN269" s="13"/>
      <c r="HO269" s="13"/>
      <c r="HP269" s="13"/>
      <c r="HQ269" s="13"/>
      <c r="HR269" s="13"/>
      <c r="HS269" s="13"/>
      <c r="HT269" s="13"/>
      <c r="HU269" s="13"/>
      <c r="HV269" s="13"/>
      <c r="HW269" s="13"/>
      <c r="HX269" s="13"/>
      <c r="HY269" s="13"/>
      <c r="HZ269" s="13"/>
      <c r="IA269" s="13"/>
      <c r="IB269" s="13"/>
      <c r="IC269" s="13"/>
      <c r="ID269" s="13"/>
      <c r="IE269" s="13"/>
      <c r="IF269" s="13"/>
      <c r="IG269" s="13"/>
      <c r="IH269" s="13"/>
      <c r="II269" s="13"/>
      <c r="IJ269" s="13"/>
      <c r="IK269" s="13"/>
      <c r="IL269" s="13"/>
      <c r="IM269" s="13"/>
      <c r="IN269" s="13"/>
      <c r="IO269" s="13"/>
      <c r="IP269" s="13"/>
      <c r="IQ269" s="13"/>
      <c r="IR269" s="13"/>
      <c r="IS269" s="13"/>
      <c r="IT269" s="13"/>
      <c r="IU269" s="13"/>
      <c r="IV269" s="13"/>
    </row>
    <row r="270" spans="1:256" customFormat="1" ht="15">
      <c r="A270" s="13"/>
      <c r="B270" s="25"/>
      <c r="C270" s="25" t="s">
        <v>457</v>
      </c>
      <c r="D270" s="14"/>
      <c r="E270" s="26"/>
      <c r="F270" s="14"/>
      <c r="G270" s="98"/>
      <c r="H270" s="258"/>
      <c r="I270" s="24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  <c r="GV270" s="13"/>
      <c r="GW270" s="13"/>
      <c r="GX270" s="13"/>
      <c r="GY270" s="13"/>
      <c r="GZ270" s="13"/>
      <c r="HA270" s="13"/>
      <c r="HB270" s="13"/>
      <c r="HC270" s="13"/>
      <c r="HD270" s="13"/>
      <c r="HE270" s="13"/>
      <c r="HF270" s="13"/>
      <c r="HG270" s="13"/>
      <c r="HH270" s="13"/>
      <c r="HI270" s="13"/>
      <c r="HJ270" s="13"/>
      <c r="HK270" s="13"/>
      <c r="HL270" s="13"/>
      <c r="HM270" s="13"/>
      <c r="HN270" s="13"/>
      <c r="HO270" s="13"/>
      <c r="HP270" s="13"/>
      <c r="HQ270" s="13"/>
      <c r="HR270" s="13"/>
      <c r="HS270" s="13"/>
      <c r="HT270" s="13"/>
      <c r="HU270" s="13"/>
      <c r="HV270" s="13"/>
      <c r="HW270" s="13"/>
      <c r="HX270" s="13"/>
      <c r="HY270" s="13"/>
      <c r="HZ270" s="13"/>
      <c r="IA270" s="13"/>
      <c r="IB270" s="13"/>
      <c r="IC270" s="13"/>
      <c r="ID270" s="13"/>
      <c r="IE270" s="13"/>
      <c r="IF270" s="13"/>
      <c r="IG270" s="13"/>
      <c r="IH270" s="13"/>
      <c r="II270" s="13"/>
      <c r="IJ270" s="13"/>
      <c r="IK270" s="13"/>
      <c r="IL270" s="13"/>
      <c r="IM270" s="13"/>
      <c r="IN270" s="13"/>
      <c r="IO270" s="13"/>
      <c r="IP270" s="13"/>
      <c r="IQ270" s="13"/>
      <c r="IR270" s="13"/>
      <c r="IS270" s="13"/>
      <c r="IT270" s="13"/>
      <c r="IU270" s="13"/>
      <c r="IV270" s="13"/>
    </row>
    <row r="271" spans="1:256" customFormat="1" ht="15">
      <c r="A271" s="13"/>
      <c r="B271" s="25"/>
      <c r="C271" s="25" t="s">
        <v>445</v>
      </c>
      <c r="D271" s="14"/>
      <c r="E271" s="26" t="s">
        <v>355</v>
      </c>
      <c r="F271" s="14"/>
      <c r="G271" s="98"/>
      <c r="H271" s="251">
        <f>+G271*D271*F271</f>
        <v>0</v>
      </c>
      <c r="I271" s="24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  <c r="HF271" s="13"/>
      <c r="HG271" s="13"/>
      <c r="HH271" s="13"/>
      <c r="HI271" s="13"/>
      <c r="HJ271" s="13"/>
      <c r="HK271" s="13"/>
      <c r="HL271" s="13"/>
      <c r="HM271" s="13"/>
      <c r="HN271" s="13"/>
      <c r="HO271" s="13"/>
      <c r="HP271" s="13"/>
      <c r="HQ271" s="13"/>
      <c r="HR271" s="13"/>
      <c r="HS271" s="13"/>
      <c r="HT271" s="13"/>
      <c r="HU271" s="13"/>
      <c r="HV271" s="13"/>
      <c r="HW271" s="13"/>
      <c r="HX271" s="13"/>
      <c r="HY271" s="13"/>
      <c r="HZ271" s="13"/>
      <c r="IA271" s="13"/>
      <c r="IB271" s="13"/>
      <c r="IC271" s="13"/>
      <c r="ID271" s="13"/>
      <c r="IE271" s="13"/>
      <c r="IF271" s="13"/>
      <c r="IG271" s="13"/>
      <c r="IH271" s="13"/>
      <c r="II271" s="13"/>
      <c r="IJ271" s="13"/>
      <c r="IK271" s="13"/>
      <c r="IL271" s="13"/>
      <c r="IM271" s="13"/>
      <c r="IN271" s="13"/>
      <c r="IO271" s="13"/>
      <c r="IP271" s="13"/>
      <c r="IQ271" s="13"/>
      <c r="IR271" s="13"/>
      <c r="IS271" s="13"/>
      <c r="IT271" s="13"/>
      <c r="IU271" s="13"/>
      <c r="IV271" s="13"/>
    </row>
    <row r="272" spans="1:256" customFormat="1" ht="15">
      <c r="A272" s="13"/>
      <c r="B272" s="25"/>
      <c r="C272" s="25"/>
      <c r="D272" s="14"/>
      <c r="E272" s="26"/>
      <c r="F272" s="14"/>
      <c r="G272" s="98"/>
      <c r="H272" s="249">
        <f>SUM(H270:H271)</f>
        <v>0</v>
      </c>
      <c r="I272" s="24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  <c r="GV272" s="13"/>
      <c r="GW272" s="13"/>
      <c r="GX272" s="13"/>
      <c r="GY272" s="13"/>
      <c r="GZ272" s="13"/>
      <c r="HA272" s="13"/>
      <c r="HB272" s="13"/>
      <c r="HC272" s="13"/>
      <c r="HD272" s="13"/>
      <c r="HE272" s="13"/>
      <c r="HF272" s="13"/>
      <c r="HG272" s="13"/>
      <c r="HH272" s="13"/>
      <c r="HI272" s="13"/>
      <c r="HJ272" s="13"/>
      <c r="HK272" s="13"/>
      <c r="HL272" s="13"/>
      <c r="HM272" s="13"/>
      <c r="HN272" s="13"/>
      <c r="HO272" s="13"/>
      <c r="HP272" s="13"/>
      <c r="HQ272" s="13"/>
      <c r="HR272" s="13"/>
      <c r="HS272" s="13"/>
      <c r="HT272" s="13"/>
      <c r="HU272" s="13"/>
      <c r="HV272" s="13"/>
      <c r="HW272" s="13"/>
      <c r="HX272" s="13"/>
      <c r="HY272" s="13"/>
      <c r="HZ272" s="13"/>
      <c r="IA272" s="13"/>
      <c r="IB272" s="13"/>
      <c r="IC272" s="13"/>
      <c r="ID272" s="13"/>
      <c r="IE272" s="13"/>
      <c r="IF272" s="13"/>
      <c r="IG272" s="13"/>
      <c r="IH272" s="13"/>
      <c r="II272" s="13"/>
      <c r="IJ272" s="13"/>
      <c r="IK272" s="13"/>
      <c r="IL272" s="13"/>
      <c r="IM272" s="13"/>
      <c r="IN272" s="13"/>
      <c r="IO272" s="13"/>
      <c r="IP272" s="13"/>
      <c r="IQ272" s="13"/>
      <c r="IR272" s="13"/>
      <c r="IS272" s="13"/>
      <c r="IT272" s="13"/>
      <c r="IU272" s="13"/>
      <c r="IV272" s="13"/>
    </row>
    <row r="273" spans="1:256" customFormat="1" ht="15">
      <c r="A273" s="13"/>
      <c r="B273" s="25"/>
      <c r="C273" s="25" t="s">
        <v>458</v>
      </c>
      <c r="D273" s="14"/>
      <c r="E273" s="26"/>
      <c r="F273" s="14"/>
      <c r="G273" s="98"/>
      <c r="H273" s="258"/>
      <c r="I273" s="24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  <c r="GV273" s="13"/>
      <c r="GW273" s="13"/>
      <c r="GX273" s="13"/>
      <c r="GY273" s="13"/>
      <c r="GZ273" s="13"/>
      <c r="HA273" s="13"/>
      <c r="HB273" s="13"/>
      <c r="HC273" s="13"/>
      <c r="HD273" s="13"/>
      <c r="HE273" s="13"/>
      <c r="HF273" s="13"/>
      <c r="HG273" s="13"/>
      <c r="HH273" s="13"/>
      <c r="HI273" s="13"/>
      <c r="HJ273" s="13"/>
      <c r="HK273" s="13"/>
      <c r="HL273" s="13"/>
      <c r="HM273" s="13"/>
      <c r="HN273" s="13"/>
      <c r="HO273" s="13"/>
      <c r="HP273" s="13"/>
      <c r="HQ273" s="13"/>
      <c r="HR273" s="13"/>
      <c r="HS273" s="13"/>
      <c r="HT273" s="13"/>
      <c r="HU273" s="13"/>
      <c r="HV273" s="13"/>
      <c r="HW273" s="13"/>
      <c r="HX273" s="13"/>
      <c r="HY273" s="13"/>
      <c r="HZ273" s="13"/>
      <c r="IA273" s="13"/>
      <c r="IB273" s="13"/>
      <c r="IC273" s="13"/>
      <c r="ID273" s="13"/>
      <c r="IE273" s="13"/>
      <c r="IF273" s="13"/>
      <c r="IG273" s="13"/>
      <c r="IH273" s="13"/>
      <c r="II273" s="13"/>
      <c r="IJ273" s="13"/>
      <c r="IK273" s="13"/>
      <c r="IL273" s="13"/>
      <c r="IM273" s="13"/>
      <c r="IN273" s="13"/>
      <c r="IO273" s="13"/>
      <c r="IP273" s="13"/>
      <c r="IQ273" s="13"/>
      <c r="IR273" s="13"/>
      <c r="IS273" s="13"/>
      <c r="IT273" s="13"/>
      <c r="IU273" s="13"/>
      <c r="IV273" s="13"/>
    </row>
    <row r="274" spans="1:256" customFormat="1" ht="15">
      <c r="A274" s="13"/>
      <c r="B274" s="25"/>
      <c r="C274" s="25" t="s">
        <v>445</v>
      </c>
      <c r="D274" s="14"/>
      <c r="E274" s="26" t="s">
        <v>355</v>
      </c>
      <c r="F274" s="14"/>
      <c r="G274" s="98"/>
      <c r="H274" s="251">
        <f>+G274*D274*F274</f>
        <v>0</v>
      </c>
      <c r="I274" s="24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  <c r="GL274" s="13"/>
      <c r="GM274" s="13"/>
      <c r="GN274" s="13"/>
      <c r="GO274" s="13"/>
      <c r="GP274" s="13"/>
      <c r="GQ274" s="13"/>
      <c r="GR274" s="13"/>
      <c r="GS274" s="13"/>
      <c r="GT274" s="13"/>
      <c r="GU274" s="13"/>
      <c r="GV274" s="13"/>
      <c r="GW274" s="13"/>
      <c r="GX274" s="13"/>
      <c r="GY274" s="13"/>
      <c r="GZ274" s="13"/>
      <c r="HA274" s="13"/>
      <c r="HB274" s="13"/>
      <c r="HC274" s="13"/>
      <c r="HD274" s="13"/>
      <c r="HE274" s="13"/>
      <c r="HF274" s="13"/>
      <c r="HG274" s="13"/>
      <c r="HH274" s="13"/>
      <c r="HI274" s="13"/>
      <c r="HJ274" s="13"/>
      <c r="HK274" s="13"/>
      <c r="HL274" s="13"/>
      <c r="HM274" s="13"/>
      <c r="HN274" s="13"/>
      <c r="HO274" s="13"/>
      <c r="HP274" s="13"/>
      <c r="HQ274" s="13"/>
      <c r="HR274" s="13"/>
      <c r="HS274" s="13"/>
      <c r="HT274" s="13"/>
      <c r="HU274" s="13"/>
      <c r="HV274" s="13"/>
      <c r="HW274" s="13"/>
      <c r="HX274" s="13"/>
      <c r="HY274" s="13"/>
      <c r="HZ274" s="13"/>
      <c r="IA274" s="13"/>
      <c r="IB274" s="13"/>
      <c r="IC274" s="13"/>
      <c r="ID274" s="13"/>
      <c r="IE274" s="13"/>
      <c r="IF274" s="13"/>
      <c r="IG274" s="13"/>
      <c r="IH274" s="13"/>
      <c r="II274" s="13"/>
      <c r="IJ274" s="13"/>
      <c r="IK274" s="13"/>
      <c r="IL274" s="13"/>
      <c r="IM274" s="13"/>
      <c r="IN274" s="13"/>
      <c r="IO274" s="13"/>
      <c r="IP274" s="13"/>
      <c r="IQ274" s="13"/>
      <c r="IR274" s="13"/>
      <c r="IS274" s="13"/>
      <c r="IT274" s="13"/>
      <c r="IU274" s="13"/>
      <c r="IV274" s="13"/>
    </row>
    <row r="275" spans="1:256" customFormat="1" ht="15">
      <c r="A275" s="13"/>
      <c r="B275" s="25"/>
      <c r="C275" s="25"/>
      <c r="D275" s="14"/>
      <c r="E275" s="26"/>
      <c r="F275" s="14"/>
      <c r="G275" s="98"/>
      <c r="H275" s="249">
        <f>SUM(H273:H274)</f>
        <v>0</v>
      </c>
      <c r="I275" s="24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  <c r="FY275" s="13"/>
      <c r="FZ275" s="13"/>
      <c r="GA275" s="13"/>
      <c r="GB275" s="13"/>
      <c r="GC275" s="13"/>
      <c r="GD275" s="13"/>
      <c r="GE275" s="13"/>
      <c r="GF275" s="13"/>
      <c r="GG275" s="13"/>
      <c r="GH275" s="13"/>
      <c r="GI275" s="13"/>
      <c r="GJ275" s="13"/>
      <c r="GK275" s="13"/>
      <c r="GL275" s="13"/>
      <c r="GM275" s="13"/>
      <c r="GN275" s="13"/>
      <c r="GO275" s="13"/>
      <c r="GP275" s="13"/>
      <c r="GQ275" s="13"/>
      <c r="GR275" s="13"/>
      <c r="GS275" s="13"/>
      <c r="GT275" s="13"/>
      <c r="GU275" s="13"/>
      <c r="GV275" s="13"/>
      <c r="GW275" s="13"/>
      <c r="GX275" s="13"/>
      <c r="GY275" s="13"/>
      <c r="GZ275" s="13"/>
      <c r="HA275" s="13"/>
      <c r="HB275" s="13"/>
      <c r="HC275" s="13"/>
      <c r="HD275" s="13"/>
      <c r="HE275" s="13"/>
      <c r="HF275" s="13"/>
      <c r="HG275" s="13"/>
      <c r="HH275" s="13"/>
      <c r="HI275" s="13"/>
      <c r="HJ275" s="13"/>
      <c r="HK275" s="13"/>
      <c r="HL275" s="13"/>
      <c r="HM275" s="13"/>
      <c r="HN275" s="13"/>
      <c r="HO275" s="13"/>
      <c r="HP275" s="13"/>
      <c r="HQ275" s="13"/>
      <c r="HR275" s="13"/>
      <c r="HS275" s="13"/>
      <c r="HT275" s="13"/>
      <c r="HU275" s="13"/>
      <c r="HV275" s="13"/>
      <c r="HW275" s="13"/>
      <c r="HX275" s="13"/>
      <c r="HY275" s="13"/>
      <c r="HZ275" s="13"/>
      <c r="IA275" s="13"/>
      <c r="IB275" s="13"/>
      <c r="IC275" s="13"/>
      <c r="ID275" s="13"/>
      <c r="IE275" s="13"/>
      <c r="IF275" s="13"/>
      <c r="IG275" s="13"/>
      <c r="IH275" s="13"/>
      <c r="II275" s="13"/>
      <c r="IJ275" s="13"/>
      <c r="IK275" s="13"/>
      <c r="IL275" s="13"/>
      <c r="IM275" s="13"/>
      <c r="IN275" s="13"/>
      <c r="IO275" s="13"/>
      <c r="IP275" s="13"/>
      <c r="IQ275" s="13"/>
      <c r="IR275" s="13"/>
      <c r="IS275" s="13"/>
      <c r="IT275" s="13"/>
      <c r="IU275" s="13"/>
      <c r="IV275" s="13"/>
    </row>
    <row r="276" spans="1:256" customFormat="1" ht="15">
      <c r="A276" s="13"/>
      <c r="B276" s="25"/>
      <c r="C276" s="25" t="s">
        <v>459</v>
      </c>
      <c r="D276" s="14"/>
      <c r="E276" s="26"/>
      <c r="F276" s="14"/>
      <c r="G276" s="98"/>
      <c r="H276" s="258"/>
      <c r="I276" s="24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  <c r="EL276" s="13"/>
      <c r="EM276" s="13"/>
      <c r="EN276" s="13"/>
      <c r="EO276" s="13"/>
      <c r="EP276" s="13"/>
      <c r="EQ276" s="13"/>
      <c r="ER276" s="13"/>
      <c r="ES276" s="13"/>
      <c r="ET276" s="13"/>
      <c r="EU276" s="13"/>
      <c r="EV276" s="13"/>
      <c r="EW276" s="13"/>
      <c r="EX276" s="13"/>
      <c r="EY276" s="13"/>
      <c r="EZ276" s="13"/>
      <c r="FA276" s="13"/>
      <c r="FB276" s="13"/>
      <c r="FC276" s="13"/>
      <c r="FD276" s="13"/>
      <c r="FE276" s="13"/>
      <c r="FF276" s="13"/>
      <c r="FG276" s="13"/>
      <c r="FH276" s="13"/>
      <c r="FI276" s="13"/>
      <c r="FJ276" s="13"/>
      <c r="FK276" s="13"/>
      <c r="FL276" s="13"/>
      <c r="FM276" s="13"/>
      <c r="FN276" s="13"/>
      <c r="FO276" s="13"/>
      <c r="FP276" s="13"/>
      <c r="FQ276" s="13"/>
      <c r="FR276" s="13"/>
      <c r="FS276" s="13"/>
      <c r="FT276" s="13"/>
      <c r="FU276" s="13"/>
      <c r="FV276" s="13"/>
      <c r="FW276" s="13"/>
      <c r="FX276" s="13"/>
      <c r="FY276" s="13"/>
      <c r="FZ276" s="13"/>
      <c r="GA276" s="13"/>
      <c r="GB276" s="13"/>
      <c r="GC276" s="13"/>
      <c r="GD276" s="13"/>
      <c r="GE276" s="13"/>
      <c r="GF276" s="13"/>
      <c r="GG276" s="13"/>
      <c r="GH276" s="13"/>
      <c r="GI276" s="13"/>
      <c r="GJ276" s="13"/>
      <c r="GK276" s="13"/>
      <c r="GL276" s="13"/>
      <c r="GM276" s="13"/>
      <c r="GN276" s="13"/>
      <c r="GO276" s="13"/>
      <c r="GP276" s="13"/>
      <c r="GQ276" s="13"/>
      <c r="GR276" s="13"/>
      <c r="GS276" s="13"/>
      <c r="GT276" s="13"/>
      <c r="GU276" s="13"/>
      <c r="GV276" s="13"/>
      <c r="GW276" s="13"/>
      <c r="GX276" s="13"/>
      <c r="GY276" s="13"/>
      <c r="GZ276" s="13"/>
      <c r="HA276" s="13"/>
      <c r="HB276" s="13"/>
      <c r="HC276" s="13"/>
      <c r="HD276" s="13"/>
      <c r="HE276" s="13"/>
      <c r="HF276" s="13"/>
      <c r="HG276" s="13"/>
      <c r="HH276" s="13"/>
      <c r="HI276" s="13"/>
      <c r="HJ276" s="13"/>
      <c r="HK276" s="13"/>
      <c r="HL276" s="13"/>
      <c r="HM276" s="13"/>
      <c r="HN276" s="13"/>
      <c r="HO276" s="13"/>
      <c r="HP276" s="13"/>
      <c r="HQ276" s="13"/>
      <c r="HR276" s="13"/>
      <c r="HS276" s="13"/>
      <c r="HT276" s="13"/>
      <c r="HU276" s="13"/>
      <c r="HV276" s="13"/>
      <c r="HW276" s="13"/>
      <c r="HX276" s="13"/>
      <c r="HY276" s="13"/>
      <c r="HZ276" s="13"/>
      <c r="IA276" s="13"/>
      <c r="IB276" s="13"/>
      <c r="IC276" s="13"/>
      <c r="ID276" s="13"/>
      <c r="IE276" s="13"/>
      <c r="IF276" s="13"/>
      <c r="IG276" s="13"/>
      <c r="IH276" s="13"/>
      <c r="II276" s="13"/>
      <c r="IJ276" s="13"/>
      <c r="IK276" s="13"/>
      <c r="IL276" s="13"/>
      <c r="IM276" s="13"/>
      <c r="IN276" s="13"/>
      <c r="IO276" s="13"/>
      <c r="IP276" s="13"/>
      <c r="IQ276" s="13"/>
      <c r="IR276" s="13"/>
      <c r="IS276" s="13"/>
      <c r="IT276" s="13"/>
      <c r="IU276" s="13"/>
      <c r="IV276" s="13"/>
    </row>
    <row r="277" spans="1:256" customFormat="1" ht="15">
      <c r="A277" s="13"/>
      <c r="B277" s="25"/>
      <c r="C277" s="25" t="s">
        <v>445</v>
      </c>
      <c r="D277" s="14"/>
      <c r="E277" s="26" t="s">
        <v>355</v>
      </c>
      <c r="F277" s="14"/>
      <c r="G277" s="98"/>
      <c r="H277" s="251">
        <f>+G277*D277*F277</f>
        <v>0</v>
      </c>
      <c r="I277" s="24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  <c r="FY277" s="13"/>
      <c r="FZ277" s="13"/>
      <c r="GA277" s="13"/>
      <c r="GB277" s="13"/>
      <c r="GC277" s="13"/>
      <c r="GD277" s="13"/>
      <c r="GE277" s="13"/>
      <c r="GF277" s="13"/>
      <c r="GG277" s="13"/>
      <c r="GH277" s="13"/>
      <c r="GI277" s="13"/>
      <c r="GJ277" s="13"/>
      <c r="GK277" s="13"/>
      <c r="GL277" s="13"/>
      <c r="GM277" s="13"/>
      <c r="GN277" s="13"/>
      <c r="GO277" s="13"/>
      <c r="GP277" s="13"/>
      <c r="GQ277" s="13"/>
      <c r="GR277" s="13"/>
      <c r="GS277" s="13"/>
      <c r="GT277" s="13"/>
      <c r="GU277" s="13"/>
      <c r="GV277" s="13"/>
      <c r="GW277" s="13"/>
      <c r="GX277" s="13"/>
      <c r="GY277" s="13"/>
      <c r="GZ277" s="13"/>
      <c r="HA277" s="13"/>
      <c r="HB277" s="13"/>
      <c r="HC277" s="13"/>
      <c r="HD277" s="13"/>
      <c r="HE277" s="13"/>
      <c r="HF277" s="13"/>
      <c r="HG277" s="13"/>
      <c r="HH277" s="13"/>
      <c r="HI277" s="13"/>
      <c r="HJ277" s="13"/>
      <c r="HK277" s="13"/>
      <c r="HL277" s="13"/>
      <c r="HM277" s="13"/>
      <c r="HN277" s="13"/>
      <c r="HO277" s="13"/>
      <c r="HP277" s="13"/>
      <c r="HQ277" s="13"/>
      <c r="HR277" s="13"/>
      <c r="HS277" s="13"/>
      <c r="HT277" s="13"/>
      <c r="HU277" s="13"/>
      <c r="HV277" s="13"/>
      <c r="HW277" s="13"/>
      <c r="HX277" s="13"/>
      <c r="HY277" s="13"/>
      <c r="HZ277" s="13"/>
      <c r="IA277" s="13"/>
      <c r="IB277" s="13"/>
      <c r="IC277" s="13"/>
      <c r="ID277" s="13"/>
      <c r="IE277" s="13"/>
      <c r="IF277" s="13"/>
      <c r="IG277" s="13"/>
      <c r="IH277" s="13"/>
      <c r="II277" s="13"/>
      <c r="IJ277" s="13"/>
      <c r="IK277" s="13"/>
      <c r="IL277" s="13"/>
      <c r="IM277" s="13"/>
      <c r="IN277" s="13"/>
      <c r="IO277" s="13"/>
      <c r="IP277" s="13"/>
      <c r="IQ277" s="13"/>
      <c r="IR277" s="13"/>
      <c r="IS277" s="13"/>
      <c r="IT277" s="13"/>
      <c r="IU277" s="13"/>
      <c r="IV277" s="13"/>
    </row>
    <row r="278" spans="1:256" customFormat="1" ht="15">
      <c r="A278" s="13"/>
      <c r="B278" s="25"/>
      <c r="C278" s="25"/>
      <c r="D278" s="14"/>
      <c r="E278" s="26"/>
      <c r="F278" s="14"/>
      <c r="G278" s="98"/>
      <c r="H278" s="249">
        <f>SUM(H276:H277)</f>
        <v>0</v>
      </c>
      <c r="I278" s="260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  <c r="EL278" s="13"/>
      <c r="EM278" s="13"/>
      <c r="EN278" s="13"/>
      <c r="EO278" s="13"/>
      <c r="EP278" s="13"/>
      <c r="EQ278" s="13"/>
      <c r="ER278" s="13"/>
      <c r="ES278" s="13"/>
      <c r="ET278" s="13"/>
      <c r="EU278" s="13"/>
      <c r="EV278" s="13"/>
      <c r="EW278" s="13"/>
      <c r="EX278" s="13"/>
      <c r="EY278" s="13"/>
      <c r="EZ278" s="13"/>
      <c r="FA278" s="13"/>
      <c r="FB278" s="13"/>
      <c r="FC278" s="13"/>
      <c r="FD278" s="13"/>
      <c r="FE278" s="13"/>
      <c r="FF278" s="13"/>
      <c r="FG278" s="13"/>
      <c r="FH278" s="13"/>
      <c r="FI278" s="13"/>
      <c r="FJ278" s="13"/>
      <c r="FK278" s="13"/>
      <c r="FL278" s="13"/>
      <c r="FM278" s="13"/>
      <c r="FN278" s="13"/>
      <c r="FO278" s="13"/>
      <c r="FP278" s="13"/>
      <c r="FQ278" s="13"/>
      <c r="FR278" s="13"/>
      <c r="FS278" s="13"/>
      <c r="FT278" s="13"/>
      <c r="FU278" s="13"/>
      <c r="FV278" s="13"/>
      <c r="FW278" s="13"/>
      <c r="FX278" s="13"/>
      <c r="FY278" s="13"/>
      <c r="FZ278" s="13"/>
      <c r="GA278" s="13"/>
      <c r="GB278" s="13"/>
      <c r="GC278" s="13"/>
      <c r="GD278" s="13"/>
      <c r="GE278" s="13"/>
      <c r="GF278" s="13"/>
      <c r="GG278" s="13"/>
      <c r="GH278" s="13"/>
      <c r="GI278" s="13"/>
      <c r="GJ278" s="13"/>
      <c r="GK278" s="13"/>
      <c r="GL278" s="13"/>
      <c r="GM278" s="13"/>
      <c r="GN278" s="13"/>
      <c r="GO278" s="13"/>
      <c r="GP278" s="13"/>
      <c r="GQ278" s="13"/>
      <c r="GR278" s="13"/>
      <c r="GS278" s="13"/>
      <c r="GT278" s="13"/>
      <c r="GU278" s="13"/>
      <c r="GV278" s="13"/>
      <c r="GW278" s="13"/>
      <c r="GX278" s="13"/>
      <c r="GY278" s="13"/>
      <c r="GZ278" s="13"/>
      <c r="HA278" s="13"/>
      <c r="HB278" s="13"/>
      <c r="HC278" s="13"/>
      <c r="HD278" s="13"/>
      <c r="HE278" s="13"/>
      <c r="HF278" s="13"/>
      <c r="HG278" s="13"/>
      <c r="HH278" s="13"/>
      <c r="HI278" s="13"/>
      <c r="HJ278" s="13"/>
      <c r="HK278" s="13"/>
      <c r="HL278" s="13"/>
      <c r="HM278" s="13"/>
      <c r="HN278" s="13"/>
      <c r="HO278" s="13"/>
      <c r="HP278" s="13"/>
      <c r="HQ278" s="13"/>
      <c r="HR278" s="13"/>
      <c r="HS278" s="13"/>
      <c r="HT278" s="13"/>
      <c r="HU278" s="13"/>
      <c r="HV278" s="13"/>
      <c r="HW278" s="13"/>
      <c r="HX278" s="13"/>
      <c r="HY278" s="13"/>
      <c r="HZ278" s="13"/>
      <c r="IA278" s="13"/>
      <c r="IB278" s="13"/>
      <c r="IC278" s="13"/>
      <c r="ID278" s="13"/>
      <c r="IE278" s="13"/>
      <c r="IF278" s="13"/>
      <c r="IG278" s="13"/>
      <c r="IH278" s="13"/>
      <c r="II278" s="13"/>
      <c r="IJ278" s="13"/>
      <c r="IK278" s="13"/>
      <c r="IL278" s="13"/>
      <c r="IM278" s="13"/>
      <c r="IN278" s="13"/>
      <c r="IO278" s="13"/>
      <c r="IP278" s="13"/>
      <c r="IQ278" s="13"/>
      <c r="IR278" s="13"/>
      <c r="IS278" s="13"/>
      <c r="IT278" s="13"/>
      <c r="IU278" s="13"/>
      <c r="IV278" s="13"/>
    </row>
    <row r="279" spans="1:256" ht="15">
      <c r="B279" s="50"/>
      <c r="C279" s="312" t="s">
        <v>460</v>
      </c>
      <c r="D279" s="313"/>
      <c r="E279" s="313"/>
      <c r="F279" s="313"/>
      <c r="G279" s="314"/>
      <c r="H279" s="261">
        <f>SUM(H236,H239,H242,H245,H248,H251,H254,H257,H260,H263,H266,H269,H272,H275,H278)</f>
        <v>0</v>
      </c>
      <c r="I279" s="262">
        <f>SUM(H279)</f>
        <v>0</v>
      </c>
    </row>
    <row r="280" spans="1:256">
      <c r="B280" s="61" t="s">
        <v>100</v>
      </c>
      <c r="C280" s="61" t="s">
        <v>461</v>
      </c>
      <c r="D280" s="23"/>
      <c r="E280" s="22"/>
      <c r="F280" s="23"/>
      <c r="G280" s="97"/>
      <c r="H280" s="158"/>
      <c r="I280" s="24"/>
    </row>
    <row r="281" spans="1:256">
      <c r="B281" s="25"/>
      <c r="C281" s="25" t="s">
        <v>462</v>
      </c>
      <c r="D281" s="14"/>
      <c r="E281" s="26"/>
      <c r="F281" s="14"/>
      <c r="G281" s="98"/>
      <c r="H281" s="160"/>
      <c r="I281" s="28"/>
    </row>
    <row r="282" spans="1:256">
      <c r="B282" s="25"/>
      <c r="C282" s="25" t="s">
        <v>463</v>
      </c>
      <c r="D282" s="14"/>
      <c r="E282" s="26" t="s">
        <v>355</v>
      </c>
      <c r="F282" s="14"/>
      <c r="G282" s="98"/>
      <c r="H282" s="251">
        <f>+G282*D282*F282</f>
        <v>0</v>
      </c>
      <c r="I282" s="243"/>
    </row>
    <row r="283" spans="1:256">
      <c r="B283" s="25"/>
      <c r="C283" s="25"/>
      <c r="D283" s="14"/>
      <c r="E283" s="26"/>
      <c r="F283" s="14"/>
      <c r="G283" s="98"/>
      <c r="H283" s="249">
        <f>SUM(H280:H282)</f>
        <v>0</v>
      </c>
      <c r="I283" s="243"/>
    </row>
    <row r="284" spans="1:256">
      <c r="B284" s="25"/>
      <c r="C284" s="25" t="s">
        <v>464</v>
      </c>
      <c r="D284" s="14"/>
      <c r="E284" s="26"/>
      <c r="F284" s="14"/>
      <c r="G284" s="98"/>
      <c r="H284" s="258"/>
      <c r="I284" s="243"/>
    </row>
    <row r="285" spans="1:256">
      <c r="B285" s="25"/>
      <c r="C285" s="25" t="s">
        <v>463</v>
      </c>
      <c r="D285" s="14"/>
      <c r="E285" s="26" t="s">
        <v>355</v>
      </c>
      <c r="F285" s="14"/>
      <c r="G285" s="98"/>
      <c r="H285" s="251">
        <f>+G285*D285*F285</f>
        <v>0</v>
      </c>
      <c r="I285" s="243"/>
    </row>
    <row r="286" spans="1:256">
      <c r="B286" s="25"/>
      <c r="C286" s="25"/>
      <c r="D286" s="14"/>
      <c r="E286" s="26"/>
      <c r="F286" s="14"/>
      <c r="G286" s="98"/>
      <c r="H286" s="249">
        <f>SUM(H284:H285)</f>
        <v>0</v>
      </c>
      <c r="I286" s="243"/>
    </row>
    <row r="287" spans="1:256">
      <c r="B287" s="25"/>
      <c r="C287" s="25" t="s">
        <v>465</v>
      </c>
      <c r="D287" s="14"/>
      <c r="E287" s="26"/>
      <c r="F287" s="14"/>
      <c r="G287" s="98"/>
      <c r="H287" s="258"/>
      <c r="I287" s="243"/>
    </row>
    <row r="288" spans="1:256">
      <c r="B288" s="25"/>
      <c r="C288" s="25" t="s">
        <v>463</v>
      </c>
      <c r="D288" s="14"/>
      <c r="E288" s="26" t="s">
        <v>355</v>
      </c>
      <c r="F288" s="14"/>
      <c r="G288" s="98"/>
      <c r="H288" s="251">
        <f>+G288*D288*F288</f>
        <v>0</v>
      </c>
      <c r="I288" s="243"/>
    </row>
    <row r="289" spans="2:9">
      <c r="B289" s="25"/>
      <c r="C289" s="25"/>
      <c r="D289" s="14"/>
      <c r="E289" s="26"/>
      <c r="F289" s="14"/>
      <c r="G289" s="98"/>
      <c r="H289" s="249">
        <f>SUM(H287:H288)</f>
        <v>0</v>
      </c>
      <c r="I289" s="243"/>
    </row>
    <row r="290" spans="2:9">
      <c r="B290" s="25"/>
      <c r="C290" s="25" t="s">
        <v>466</v>
      </c>
      <c r="D290" s="14"/>
      <c r="E290" s="26"/>
      <c r="F290" s="14"/>
      <c r="G290" s="98"/>
      <c r="H290" s="258"/>
      <c r="I290" s="243"/>
    </row>
    <row r="291" spans="2:9">
      <c r="B291" s="25"/>
      <c r="C291" s="25" t="s">
        <v>463</v>
      </c>
      <c r="D291" s="14"/>
      <c r="E291" s="26" t="s">
        <v>355</v>
      </c>
      <c r="F291" s="14"/>
      <c r="G291" s="98"/>
      <c r="H291" s="251">
        <f>+G291*D291*F291</f>
        <v>0</v>
      </c>
      <c r="I291" s="243"/>
    </row>
    <row r="292" spans="2:9">
      <c r="B292" s="25"/>
      <c r="C292" s="25"/>
      <c r="D292" s="14"/>
      <c r="E292" s="26"/>
      <c r="F292" s="14"/>
      <c r="G292" s="98"/>
      <c r="H292" s="249">
        <f>SUM(H290:H291)</f>
        <v>0</v>
      </c>
      <c r="I292" s="243"/>
    </row>
    <row r="293" spans="2:9">
      <c r="B293" s="25"/>
      <c r="C293" s="25" t="s">
        <v>467</v>
      </c>
      <c r="D293" s="14"/>
      <c r="E293" s="26"/>
      <c r="F293" s="14"/>
      <c r="G293" s="98"/>
      <c r="H293" s="258"/>
      <c r="I293" s="243"/>
    </row>
    <row r="294" spans="2:9">
      <c r="B294" s="25"/>
      <c r="C294" s="25" t="s">
        <v>463</v>
      </c>
      <c r="D294" s="14"/>
      <c r="E294" s="26" t="s">
        <v>355</v>
      </c>
      <c r="F294" s="14"/>
      <c r="G294" s="98"/>
      <c r="H294" s="251">
        <f>+G294*D294*F294</f>
        <v>0</v>
      </c>
      <c r="I294" s="243"/>
    </row>
    <row r="295" spans="2:9">
      <c r="B295" s="25"/>
      <c r="C295" s="25"/>
      <c r="D295" s="14"/>
      <c r="E295" s="26"/>
      <c r="F295" s="14"/>
      <c r="G295" s="98"/>
      <c r="H295" s="249">
        <f>SUM(H293:H294)</f>
        <v>0</v>
      </c>
      <c r="I295" s="243"/>
    </row>
    <row r="296" spans="2:9">
      <c r="B296" s="25"/>
      <c r="C296" s="25" t="s">
        <v>468</v>
      </c>
      <c r="D296" s="14"/>
      <c r="E296" s="26"/>
      <c r="F296" s="14"/>
      <c r="G296" s="98"/>
      <c r="H296" s="258"/>
      <c r="I296" s="243"/>
    </row>
    <row r="297" spans="2:9">
      <c r="B297" s="25"/>
      <c r="C297" s="25" t="s">
        <v>463</v>
      </c>
      <c r="D297" s="14"/>
      <c r="E297" s="26" t="s">
        <v>355</v>
      </c>
      <c r="F297" s="14"/>
      <c r="G297" s="98"/>
      <c r="H297" s="251">
        <f>+G297*D297*F297</f>
        <v>0</v>
      </c>
      <c r="I297" s="243"/>
    </row>
    <row r="298" spans="2:9">
      <c r="B298" s="25"/>
      <c r="C298" s="25"/>
      <c r="D298" s="14"/>
      <c r="E298" s="26"/>
      <c r="F298" s="14"/>
      <c r="G298" s="98"/>
      <c r="H298" s="249">
        <f>SUM(H296:H297)</f>
        <v>0</v>
      </c>
      <c r="I298" s="243"/>
    </row>
    <row r="299" spans="2:9">
      <c r="B299" s="25"/>
      <c r="C299" s="25" t="s">
        <v>469</v>
      </c>
      <c r="D299" s="14"/>
      <c r="E299" s="26"/>
      <c r="F299" s="14"/>
      <c r="G299" s="98"/>
      <c r="H299" s="258"/>
      <c r="I299" s="243"/>
    </row>
    <row r="300" spans="2:9">
      <c r="B300" s="25"/>
      <c r="C300" s="25" t="s">
        <v>463</v>
      </c>
      <c r="D300" s="14"/>
      <c r="E300" s="26" t="s">
        <v>355</v>
      </c>
      <c r="F300" s="14"/>
      <c r="G300" s="98"/>
      <c r="H300" s="251">
        <f>+G300*D300*F300</f>
        <v>0</v>
      </c>
      <c r="I300" s="243"/>
    </row>
    <row r="301" spans="2:9">
      <c r="B301" s="25"/>
      <c r="C301" s="25"/>
      <c r="D301" s="14"/>
      <c r="E301" s="26"/>
      <c r="F301" s="14"/>
      <c r="G301" s="98"/>
      <c r="H301" s="249">
        <f>SUM(H299:H300)</f>
        <v>0</v>
      </c>
      <c r="I301" s="243"/>
    </row>
    <row r="302" spans="2:9">
      <c r="B302" s="25"/>
      <c r="C302" s="25" t="s">
        <v>470</v>
      </c>
      <c r="D302" s="14"/>
      <c r="E302" s="26"/>
      <c r="F302" s="14"/>
      <c r="G302" s="98"/>
      <c r="H302" s="258"/>
      <c r="I302" s="243"/>
    </row>
    <row r="303" spans="2:9">
      <c r="B303" s="25"/>
      <c r="C303" s="25" t="s">
        <v>463</v>
      </c>
      <c r="D303" s="14"/>
      <c r="E303" s="26" t="s">
        <v>355</v>
      </c>
      <c r="F303" s="14"/>
      <c r="G303" s="98"/>
      <c r="H303" s="251">
        <f>+G303*D303*F303</f>
        <v>0</v>
      </c>
      <c r="I303" s="243"/>
    </row>
    <row r="304" spans="2:9">
      <c r="B304" s="25"/>
      <c r="C304" s="25"/>
      <c r="D304" s="14"/>
      <c r="E304" s="26"/>
      <c r="F304" s="14"/>
      <c r="G304" s="98"/>
      <c r="H304" s="249">
        <f>SUM(H302:H303)</f>
        <v>0</v>
      </c>
      <c r="I304" s="243"/>
    </row>
    <row r="305" spans="1:256">
      <c r="B305" s="25"/>
      <c r="C305" s="25" t="s">
        <v>471</v>
      </c>
      <c r="D305" s="14"/>
      <c r="E305" s="26"/>
      <c r="F305" s="14"/>
      <c r="G305" s="98"/>
      <c r="H305" s="258"/>
      <c r="I305" s="243"/>
    </row>
    <row r="306" spans="1:256">
      <c r="B306" s="25"/>
      <c r="C306" s="25" t="s">
        <v>463</v>
      </c>
      <c r="D306" s="14"/>
      <c r="E306" s="26" t="s">
        <v>355</v>
      </c>
      <c r="F306" s="14"/>
      <c r="G306" s="98"/>
      <c r="H306" s="251">
        <f>+G306*D306*F306</f>
        <v>0</v>
      </c>
      <c r="I306" s="243"/>
    </row>
    <row r="307" spans="1:256">
      <c r="B307" s="25"/>
      <c r="C307" s="25"/>
      <c r="D307" s="14"/>
      <c r="E307" s="26"/>
      <c r="F307" s="14"/>
      <c r="G307" s="98"/>
      <c r="H307" s="249">
        <f>SUM(H305:H306)</f>
        <v>0</v>
      </c>
      <c r="I307" s="243"/>
    </row>
    <row r="308" spans="1:256">
      <c r="B308" s="25"/>
      <c r="C308" s="25" t="s">
        <v>472</v>
      </c>
      <c r="D308" s="14"/>
      <c r="E308" s="26"/>
      <c r="F308" s="14"/>
      <c r="G308" s="98"/>
      <c r="H308" s="258"/>
      <c r="I308" s="243"/>
    </row>
    <row r="309" spans="1:256">
      <c r="B309" s="25"/>
      <c r="C309" s="25" t="s">
        <v>463</v>
      </c>
      <c r="D309" s="14"/>
      <c r="E309" s="26" t="s">
        <v>355</v>
      </c>
      <c r="F309" s="14"/>
      <c r="G309" s="98"/>
      <c r="H309" s="251">
        <f>+G309*D309*F309</f>
        <v>0</v>
      </c>
      <c r="I309" s="243"/>
    </row>
    <row r="310" spans="1:256">
      <c r="B310" s="25"/>
      <c r="C310" s="25"/>
      <c r="D310" s="14"/>
      <c r="E310" s="26"/>
      <c r="F310" s="14"/>
      <c r="G310" s="98"/>
      <c r="H310" s="249">
        <f>SUM(H308:H309)</f>
        <v>0</v>
      </c>
      <c r="I310" s="243"/>
    </row>
    <row r="311" spans="1:256" customFormat="1" ht="15">
      <c r="A311" s="13"/>
      <c r="B311" s="25"/>
      <c r="C311" s="25" t="s">
        <v>473</v>
      </c>
      <c r="D311" s="14"/>
      <c r="E311" s="26"/>
      <c r="F311" s="14"/>
      <c r="G311" s="98"/>
      <c r="H311" s="258"/>
      <c r="I311" s="24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  <c r="DG311" s="13"/>
      <c r="DH311" s="13"/>
      <c r="DI311" s="13"/>
      <c r="DJ311" s="13"/>
      <c r="DK311" s="13"/>
      <c r="DL311" s="13"/>
      <c r="DM311" s="13"/>
      <c r="DN311" s="13"/>
      <c r="DO311" s="13"/>
      <c r="DP311" s="13"/>
      <c r="DQ311" s="13"/>
      <c r="DR311" s="13"/>
      <c r="DS311" s="13"/>
      <c r="DT311" s="13"/>
      <c r="DU311" s="13"/>
      <c r="DV311" s="13"/>
      <c r="DW311" s="13"/>
      <c r="DX311" s="13"/>
      <c r="DY311" s="13"/>
      <c r="DZ311" s="13"/>
      <c r="EA311" s="13"/>
      <c r="EB311" s="13"/>
      <c r="EC311" s="13"/>
      <c r="ED311" s="13"/>
      <c r="EE311" s="13"/>
      <c r="EF311" s="13"/>
      <c r="EG311" s="13"/>
      <c r="EH311" s="13"/>
      <c r="EI311" s="13"/>
      <c r="EJ311" s="13"/>
      <c r="EK311" s="13"/>
      <c r="EL311" s="13"/>
      <c r="EM311" s="13"/>
      <c r="EN311" s="13"/>
      <c r="EO311" s="13"/>
      <c r="EP311" s="13"/>
      <c r="EQ311" s="13"/>
      <c r="ER311" s="13"/>
      <c r="ES311" s="13"/>
      <c r="ET311" s="13"/>
      <c r="EU311" s="13"/>
      <c r="EV311" s="13"/>
      <c r="EW311" s="13"/>
      <c r="EX311" s="13"/>
      <c r="EY311" s="13"/>
      <c r="EZ311" s="13"/>
      <c r="FA311" s="13"/>
      <c r="FB311" s="13"/>
      <c r="FC311" s="13"/>
      <c r="FD311" s="13"/>
      <c r="FE311" s="13"/>
      <c r="FF311" s="13"/>
      <c r="FG311" s="13"/>
      <c r="FH311" s="13"/>
      <c r="FI311" s="13"/>
      <c r="FJ311" s="13"/>
      <c r="FK311" s="13"/>
      <c r="FL311" s="13"/>
      <c r="FM311" s="13"/>
      <c r="FN311" s="13"/>
      <c r="FO311" s="13"/>
      <c r="FP311" s="13"/>
      <c r="FQ311" s="13"/>
      <c r="FR311" s="13"/>
      <c r="FS311" s="13"/>
      <c r="FT311" s="13"/>
      <c r="FU311" s="13"/>
      <c r="FV311" s="13"/>
      <c r="FW311" s="13"/>
      <c r="FX311" s="13"/>
      <c r="FY311" s="13"/>
      <c r="FZ311" s="13"/>
      <c r="GA311" s="13"/>
      <c r="GB311" s="13"/>
      <c r="GC311" s="13"/>
      <c r="GD311" s="13"/>
      <c r="GE311" s="13"/>
      <c r="GF311" s="13"/>
      <c r="GG311" s="13"/>
      <c r="GH311" s="13"/>
      <c r="GI311" s="13"/>
      <c r="GJ311" s="13"/>
      <c r="GK311" s="13"/>
      <c r="GL311" s="13"/>
      <c r="GM311" s="13"/>
      <c r="GN311" s="13"/>
      <c r="GO311" s="13"/>
      <c r="GP311" s="13"/>
      <c r="GQ311" s="13"/>
      <c r="GR311" s="13"/>
      <c r="GS311" s="13"/>
      <c r="GT311" s="13"/>
      <c r="GU311" s="13"/>
      <c r="GV311" s="13"/>
      <c r="GW311" s="13"/>
      <c r="GX311" s="13"/>
      <c r="GY311" s="13"/>
      <c r="GZ311" s="13"/>
      <c r="HA311" s="13"/>
      <c r="HB311" s="13"/>
      <c r="HC311" s="13"/>
      <c r="HD311" s="13"/>
      <c r="HE311" s="13"/>
      <c r="HF311" s="13"/>
      <c r="HG311" s="13"/>
      <c r="HH311" s="13"/>
      <c r="HI311" s="13"/>
      <c r="HJ311" s="13"/>
      <c r="HK311" s="13"/>
      <c r="HL311" s="13"/>
      <c r="HM311" s="13"/>
      <c r="HN311" s="13"/>
      <c r="HO311" s="13"/>
      <c r="HP311" s="13"/>
      <c r="HQ311" s="13"/>
      <c r="HR311" s="13"/>
      <c r="HS311" s="13"/>
      <c r="HT311" s="13"/>
      <c r="HU311" s="13"/>
      <c r="HV311" s="13"/>
      <c r="HW311" s="13"/>
      <c r="HX311" s="13"/>
      <c r="HY311" s="13"/>
      <c r="HZ311" s="13"/>
      <c r="IA311" s="13"/>
      <c r="IB311" s="13"/>
      <c r="IC311" s="13"/>
      <c r="ID311" s="13"/>
      <c r="IE311" s="13"/>
      <c r="IF311" s="13"/>
      <c r="IG311" s="13"/>
      <c r="IH311" s="13"/>
      <c r="II311" s="13"/>
      <c r="IJ311" s="13"/>
      <c r="IK311" s="13"/>
      <c r="IL311" s="13"/>
      <c r="IM311" s="13"/>
      <c r="IN311" s="13"/>
      <c r="IO311" s="13"/>
      <c r="IP311" s="13"/>
      <c r="IQ311" s="13"/>
      <c r="IR311" s="13"/>
      <c r="IS311" s="13"/>
      <c r="IT311" s="13"/>
      <c r="IU311" s="13"/>
      <c r="IV311" s="13"/>
    </row>
    <row r="312" spans="1:256" customFormat="1" ht="15">
      <c r="A312" s="13"/>
      <c r="B312" s="25"/>
      <c r="C312" s="25" t="s">
        <v>463</v>
      </c>
      <c r="D312" s="14"/>
      <c r="E312" s="26" t="s">
        <v>355</v>
      </c>
      <c r="F312" s="14"/>
      <c r="G312" s="98"/>
      <c r="H312" s="251">
        <f>+G312*D312*F312</f>
        <v>0</v>
      </c>
      <c r="I312" s="24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  <c r="DG312" s="13"/>
      <c r="DH312" s="13"/>
      <c r="DI312" s="13"/>
      <c r="DJ312" s="13"/>
      <c r="DK312" s="13"/>
      <c r="DL312" s="13"/>
      <c r="DM312" s="13"/>
      <c r="DN312" s="13"/>
      <c r="DO312" s="13"/>
      <c r="DP312" s="13"/>
      <c r="DQ312" s="13"/>
      <c r="DR312" s="13"/>
      <c r="DS312" s="13"/>
      <c r="DT312" s="13"/>
      <c r="DU312" s="13"/>
      <c r="DV312" s="13"/>
      <c r="DW312" s="13"/>
      <c r="DX312" s="13"/>
      <c r="DY312" s="13"/>
      <c r="DZ312" s="13"/>
      <c r="EA312" s="13"/>
      <c r="EB312" s="13"/>
      <c r="EC312" s="13"/>
      <c r="ED312" s="13"/>
      <c r="EE312" s="13"/>
      <c r="EF312" s="13"/>
      <c r="EG312" s="13"/>
      <c r="EH312" s="13"/>
      <c r="EI312" s="13"/>
      <c r="EJ312" s="13"/>
      <c r="EK312" s="13"/>
      <c r="EL312" s="13"/>
      <c r="EM312" s="13"/>
      <c r="EN312" s="13"/>
      <c r="EO312" s="13"/>
      <c r="EP312" s="13"/>
      <c r="EQ312" s="13"/>
      <c r="ER312" s="13"/>
      <c r="ES312" s="13"/>
      <c r="ET312" s="13"/>
      <c r="EU312" s="13"/>
      <c r="EV312" s="13"/>
      <c r="EW312" s="13"/>
      <c r="EX312" s="13"/>
      <c r="EY312" s="13"/>
      <c r="EZ312" s="13"/>
      <c r="FA312" s="13"/>
      <c r="FB312" s="13"/>
      <c r="FC312" s="13"/>
      <c r="FD312" s="13"/>
      <c r="FE312" s="13"/>
      <c r="FF312" s="13"/>
      <c r="FG312" s="13"/>
      <c r="FH312" s="13"/>
      <c r="FI312" s="13"/>
      <c r="FJ312" s="13"/>
      <c r="FK312" s="13"/>
      <c r="FL312" s="13"/>
      <c r="FM312" s="13"/>
      <c r="FN312" s="13"/>
      <c r="FO312" s="13"/>
      <c r="FP312" s="13"/>
      <c r="FQ312" s="13"/>
      <c r="FR312" s="13"/>
      <c r="FS312" s="13"/>
      <c r="FT312" s="13"/>
      <c r="FU312" s="13"/>
      <c r="FV312" s="13"/>
      <c r="FW312" s="13"/>
      <c r="FX312" s="13"/>
      <c r="FY312" s="13"/>
      <c r="FZ312" s="13"/>
      <c r="GA312" s="13"/>
      <c r="GB312" s="13"/>
      <c r="GC312" s="13"/>
      <c r="GD312" s="13"/>
      <c r="GE312" s="13"/>
      <c r="GF312" s="13"/>
      <c r="GG312" s="13"/>
      <c r="GH312" s="13"/>
      <c r="GI312" s="13"/>
      <c r="GJ312" s="13"/>
      <c r="GK312" s="13"/>
      <c r="GL312" s="13"/>
      <c r="GM312" s="13"/>
      <c r="GN312" s="13"/>
      <c r="GO312" s="13"/>
      <c r="GP312" s="13"/>
      <c r="GQ312" s="13"/>
      <c r="GR312" s="13"/>
      <c r="GS312" s="13"/>
      <c r="GT312" s="13"/>
      <c r="GU312" s="13"/>
      <c r="GV312" s="13"/>
      <c r="GW312" s="13"/>
      <c r="GX312" s="13"/>
      <c r="GY312" s="13"/>
      <c r="GZ312" s="13"/>
      <c r="HA312" s="13"/>
      <c r="HB312" s="13"/>
      <c r="HC312" s="13"/>
      <c r="HD312" s="13"/>
      <c r="HE312" s="13"/>
      <c r="HF312" s="13"/>
      <c r="HG312" s="13"/>
      <c r="HH312" s="13"/>
      <c r="HI312" s="13"/>
      <c r="HJ312" s="13"/>
      <c r="HK312" s="13"/>
      <c r="HL312" s="13"/>
      <c r="HM312" s="13"/>
      <c r="HN312" s="13"/>
      <c r="HO312" s="13"/>
      <c r="HP312" s="13"/>
      <c r="HQ312" s="13"/>
      <c r="HR312" s="13"/>
      <c r="HS312" s="13"/>
      <c r="HT312" s="13"/>
      <c r="HU312" s="13"/>
      <c r="HV312" s="13"/>
      <c r="HW312" s="13"/>
      <c r="HX312" s="13"/>
      <c r="HY312" s="13"/>
      <c r="HZ312" s="13"/>
      <c r="IA312" s="13"/>
      <c r="IB312" s="13"/>
      <c r="IC312" s="13"/>
      <c r="ID312" s="13"/>
      <c r="IE312" s="13"/>
      <c r="IF312" s="13"/>
      <c r="IG312" s="13"/>
      <c r="IH312" s="13"/>
      <c r="II312" s="13"/>
      <c r="IJ312" s="13"/>
      <c r="IK312" s="13"/>
      <c r="IL312" s="13"/>
      <c r="IM312" s="13"/>
      <c r="IN312" s="13"/>
      <c r="IO312" s="13"/>
      <c r="IP312" s="13"/>
      <c r="IQ312" s="13"/>
      <c r="IR312" s="13"/>
      <c r="IS312" s="13"/>
      <c r="IT312" s="13"/>
      <c r="IU312" s="13"/>
      <c r="IV312" s="13"/>
    </row>
    <row r="313" spans="1:256" customFormat="1" ht="15">
      <c r="A313" s="13"/>
      <c r="B313" s="25"/>
      <c r="C313" s="25"/>
      <c r="D313" s="14"/>
      <c r="E313" s="26"/>
      <c r="F313" s="14"/>
      <c r="G313" s="98"/>
      <c r="H313" s="249">
        <f>SUM(H311:H312)</f>
        <v>0</v>
      </c>
      <c r="I313" s="24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  <c r="DG313" s="13"/>
      <c r="DH313" s="13"/>
      <c r="DI313" s="13"/>
      <c r="DJ313" s="13"/>
      <c r="DK313" s="13"/>
      <c r="DL313" s="13"/>
      <c r="DM313" s="13"/>
      <c r="DN313" s="13"/>
      <c r="DO313" s="13"/>
      <c r="DP313" s="13"/>
      <c r="DQ313" s="13"/>
      <c r="DR313" s="13"/>
      <c r="DS313" s="13"/>
      <c r="DT313" s="13"/>
      <c r="DU313" s="13"/>
      <c r="DV313" s="13"/>
      <c r="DW313" s="13"/>
      <c r="DX313" s="13"/>
      <c r="DY313" s="13"/>
      <c r="DZ313" s="13"/>
      <c r="EA313" s="13"/>
      <c r="EB313" s="13"/>
      <c r="EC313" s="13"/>
      <c r="ED313" s="13"/>
      <c r="EE313" s="13"/>
      <c r="EF313" s="13"/>
      <c r="EG313" s="13"/>
      <c r="EH313" s="13"/>
      <c r="EI313" s="13"/>
      <c r="EJ313" s="13"/>
      <c r="EK313" s="13"/>
      <c r="EL313" s="13"/>
      <c r="EM313" s="13"/>
      <c r="EN313" s="13"/>
      <c r="EO313" s="13"/>
      <c r="EP313" s="13"/>
      <c r="EQ313" s="13"/>
      <c r="ER313" s="13"/>
      <c r="ES313" s="13"/>
      <c r="ET313" s="13"/>
      <c r="EU313" s="13"/>
      <c r="EV313" s="13"/>
      <c r="EW313" s="13"/>
      <c r="EX313" s="13"/>
      <c r="EY313" s="13"/>
      <c r="EZ313" s="13"/>
      <c r="FA313" s="13"/>
      <c r="FB313" s="13"/>
      <c r="FC313" s="13"/>
      <c r="FD313" s="13"/>
      <c r="FE313" s="13"/>
      <c r="FF313" s="13"/>
      <c r="FG313" s="13"/>
      <c r="FH313" s="13"/>
      <c r="FI313" s="13"/>
      <c r="FJ313" s="13"/>
      <c r="FK313" s="13"/>
      <c r="FL313" s="13"/>
      <c r="FM313" s="13"/>
      <c r="FN313" s="13"/>
      <c r="FO313" s="13"/>
      <c r="FP313" s="13"/>
      <c r="FQ313" s="13"/>
      <c r="FR313" s="13"/>
      <c r="FS313" s="13"/>
      <c r="FT313" s="13"/>
      <c r="FU313" s="13"/>
      <c r="FV313" s="13"/>
      <c r="FW313" s="13"/>
      <c r="FX313" s="13"/>
      <c r="FY313" s="13"/>
      <c r="FZ313" s="13"/>
      <c r="GA313" s="13"/>
      <c r="GB313" s="13"/>
      <c r="GC313" s="13"/>
      <c r="GD313" s="13"/>
      <c r="GE313" s="13"/>
      <c r="GF313" s="13"/>
      <c r="GG313" s="13"/>
      <c r="GH313" s="13"/>
      <c r="GI313" s="13"/>
      <c r="GJ313" s="13"/>
      <c r="GK313" s="13"/>
      <c r="GL313" s="13"/>
      <c r="GM313" s="13"/>
      <c r="GN313" s="13"/>
      <c r="GO313" s="13"/>
      <c r="GP313" s="13"/>
      <c r="GQ313" s="13"/>
      <c r="GR313" s="13"/>
      <c r="GS313" s="13"/>
      <c r="GT313" s="13"/>
      <c r="GU313" s="13"/>
      <c r="GV313" s="13"/>
      <c r="GW313" s="13"/>
      <c r="GX313" s="13"/>
      <c r="GY313" s="13"/>
      <c r="GZ313" s="13"/>
      <c r="HA313" s="13"/>
      <c r="HB313" s="13"/>
      <c r="HC313" s="13"/>
      <c r="HD313" s="13"/>
      <c r="HE313" s="13"/>
      <c r="HF313" s="13"/>
      <c r="HG313" s="13"/>
      <c r="HH313" s="13"/>
      <c r="HI313" s="13"/>
      <c r="HJ313" s="13"/>
      <c r="HK313" s="13"/>
      <c r="HL313" s="13"/>
      <c r="HM313" s="13"/>
      <c r="HN313" s="13"/>
      <c r="HO313" s="13"/>
      <c r="HP313" s="13"/>
      <c r="HQ313" s="13"/>
      <c r="HR313" s="13"/>
      <c r="HS313" s="13"/>
      <c r="HT313" s="13"/>
      <c r="HU313" s="13"/>
      <c r="HV313" s="13"/>
      <c r="HW313" s="13"/>
      <c r="HX313" s="13"/>
      <c r="HY313" s="13"/>
      <c r="HZ313" s="13"/>
      <c r="IA313" s="13"/>
      <c r="IB313" s="13"/>
      <c r="IC313" s="13"/>
      <c r="ID313" s="13"/>
      <c r="IE313" s="13"/>
      <c r="IF313" s="13"/>
      <c r="IG313" s="13"/>
      <c r="IH313" s="13"/>
      <c r="II313" s="13"/>
      <c r="IJ313" s="13"/>
      <c r="IK313" s="13"/>
      <c r="IL313" s="13"/>
      <c r="IM313" s="13"/>
      <c r="IN313" s="13"/>
      <c r="IO313" s="13"/>
      <c r="IP313" s="13"/>
      <c r="IQ313" s="13"/>
      <c r="IR313" s="13"/>
      <c r="IS313" s="13"/>
      <c r="IT313" s="13"/>
      <c r="IU313" s="13"/>
      <c r="IV313" s="13"/>
    </row>
    <row r="314" spans="1:256" customFormat="1" ht="15">
      <c r="A314" s="13"/>
      <c r="B314" s="25"/>
      <c r="C314" s="25" t="s">
        <v>474</v>
      </c>
      <c r="D314" s="14"/>
      <c r="E314" s="26"/>
      <c r="F314" s="14"/>
      <c r="G314" s="98"/>
      <c r="H314" s="258"/>
      <c r="I314" s="24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  <c r="DG314" s="13"/>
      <c r="DH314" s="13"/>
      <c r="DI314" s="13"/>
      <c r="DJ314" s="13"/>
      <c r="DK314" s="13"/>
      <c r="DL314" s="13"/>
      <c r="DM314" s="13"/>
      <c r="DN314" s="13"/>
      <c r="DO314" s="13"/>
      <c r="DP314" s="13"/>
      <c r="DQ314" s="13"/>
      <c r="DR314" s="13"/>
      <c r="DS314" s="13"/>
      <c r="DT314" s="13"/>
      <c r="DU314" s="13"/>
      <c r="DV314" s="13"/>
      <c r="DW314" s="13"/>
      <c r="DX314" s="13"/>
      <c r="DY314" s="13"/>
      <c r="DZ314" s="13"/>
      <c r="EA314" s="13"/>
      <c r="EB314" s="13"/>
      <c r="EC314" s="13"/>
      <c r="ED314" s="13"/>
      <c r="EE314" s="13"/>
      <c r="EF314" s="13"/>
      <c r="EG314" s="13"/>
      <c r="EH314" s="13"/>
      <c r="EI314" s="13"/>
      <c r="EJ314" s="13"/>
      <c r="EK314" s="13"/>
      <c r="EL314" s="13"/>
      <c r="EM314" s="13"/>
      <c r="EN314" s="13"/>
      <c r="EO314" s="13"/>
      <c r="EP314" s="13"/>
      <c r="EQ314" s="13"/>
      <c r="ER314" s="13"/>
      <c r="ES314" s="13"/>
      <c r="ET314" s="13"/>
      <c r="EU314" s="13"/>
      <c r="EV314" s="13"/>
      <c r="EW314" s="13"/>
      <c r="EX314" s="13"/>
      <c r="EY314" s="13"/>
      <c r="EZ314" s="13"/>
      <c r="FA314" s="13"/>
      <c r="FB314" s="13"/>
      <c r="FC314" s="13"/>
      <c r="FD314" s="13"/>
      <c r="FE314" s="13"/>
      <c r="FF314" s="13"/>
      <c r="FG314" s="13"/>
      <c r="FH314" s="13"/>
      <c r="FI314" s="13"/>
      <c r="FJ314" s="13"/>
      <c r="FK314" s="13"/>
      <c r="FL314" s="13"/>
      <c r="FM314" s="13"/>
      <c r="FN314" s="13"/>
      <c r="FO314" s="13"/>
      <c r="FP314" s="13"/>
      <c r="FQ314" s="13"/>
      <c r="FR314" s="13"/>
      <c r="FS314" s="13"/>
      <c r="FT314" s="13"/>
      <c r="FU314" s="13"/>
      <c r="FV314" s="13"/>
      <c r="FW314" s="13"/>
      <c r="FX314" s="13"/>
      <c r="FY314" s="13"/>
      <c r="FZ314" s="13"/>
      <c r="GA314" s="13"/>
      <c r="GB314" s="13"/>
      <c r="GC314" s="13"/>
      <c r="GD314" s="13"/>
      <c r="GE314" s="13"/>
      <c r="GF314" s="13"/>
      <c r="GG314" s="13"/>
      <c r="GH314" s="13"/>
      <c r="GI314" s="13"/>
      <c r="GJ314" s="13"/>
      <c r="GK314" s="13"/>
      <c r="GL314" s="13"/>
      <c r="GM314" s="13"/>
      <c r="GN314" s="13"/>
      <c r="GO314" s="13"/>
      <c r="GP314" s="13"/>
      <c r="GQ314" s="13"/>
      <c r="GR314" s="13"/>
      <c r="GS314" s="13"/>
      <c r="GT314" s="13"/>
      <c r="GU314" s="13"/>
      <c r="GV314" s="13"/>
      <c r="GW314" s="13"/>
      <c r="GX314" s="13"/>
      <c r="GY314" s="13"/>
      <c r="GZ314" s="13"/>
      <c r="HA314" s="13"/>
      <c r="HB314" s="13"/>
      <c r="HC314" s="13"/>
      <c r="HD314" s="13"/>
      <c r="HE314" s="13"/>
      <c r="HF314" s="13"/>
      <c r="HG314" s="13"/>
      <c r="HH314" s="13"/>
      <c r="HI314" s="13"/>
      <c r="HJ314" s="13"/>
      <c r="HK314" s="13"/>
      <c r="HL314" s="13"/>
      <c r="HM314" s="13"/>
      <c r="HN314" s="13"/>
      <c r="HO314" s="13"/>
      <c r="HP314" s="13"/>
      <c r="HQ314" s="13"/>
      <c r="HR314" s="13"/>
      <c r="HS314" s="13"/>
      <c r="HT314" s="13"/>
      <c r="HU314" s="13"/>
      <c r="HV314" s="13"/>
      <c r="HW314" s="13"/>
      <c r="HX314" s="13"/>
      <c r="HY314" s="13"/>
      <c r="HZ314" s="13"/>
      <c r="IA314" s="13"/>
      <c r="IB314" s="13"/>
      <c r="IC314" s="13"/>
      <c r="ID314" s="13"/>
      <c r="IE314" s="13"/>
      <c r="IF314" s="13"/>
      <c r="IG314" s="13"/>
      <c r="IH314" s="13"/>
      <c r="II314" s="13"/>
      <c r="IJ314" s="13"/>
      <c r="IK314" s="13"/>
      <c r="IL314" s="13"/>
      <c r="IM314" s="13"/>
      <c r="IN314" s="13"/>
      <c r="IO314" s="13"/>
      <c r="IP314" s="13"/>
      <c r="IQ314" s="13"/>
      <c r="IR314" s="13"/>
      <c r="IS314" s="13"/>
      <c r="IT314" s="13"/>
      <c r="IU314" s="13"/>
      <c r="IV314" s="13"/>
    </row>
    <row r="315" spans="1:256" customFormat="1" ht="15">
      <c r="A315" s="13"/>
      <c r="B315" s="25"/>
      <c r="C315" s="25" t="s">
        <v>463</v>
      </c>
      <c r="D315" s="14"/>
      <c r="E315" s="26" t="s">
        <v>355</v>
      </c>
      <c r="F315" s="14"/>
      <c r="G315" s="98"/>
      <c r="H315" s="251">
        <f>+G315*D315*F315</f>
        <v>0</v>
      </c>
      <c r="I315" s="24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  <c r="DG315" s="13"/>
      <c r="DH315" s="13"/>
      <c r="DI315" s="13"/>
      <c r="DJ315" s="13"/>
      <c r="DK315" s="13"/>
      <c r="DL315" s="13"/>
      <c r="DM315" s="13"/>
      <c r="DN315" s="13"/>
      <c r="DO315" s="13"/>
      <c r="DP315" s="13"/>
      <c r="DQ315" s="13"/>
      <c r="DR315" s="13"/>
      <c r="DS315" s="13"/>
      <c r="DT315" s="13"/>
      <c r="DU315" s="13"/>
      <c r="DV315" s="13"/>
      <c r="DW315" s="13"/>
      <c r="DX315" s="13"/>
      <c r="DY315" s="13"/>
      <c r="DZ315" s="13"/>
      <c r="EA315" s="13"/>
      <c r="EB315" s="13"/>
      <c r="EC315" s="13"/>
      <c r="ED315" s="13"/>
      <c r="EE315" s="13"/>
      <c r="EF315" s="13"/>
      <c r="EG315" s="13"/>
      <c r="EH315" s="13"/>
      <c r="EI315" s="13"/>
      <c r="EJ315" s="13"/>
      <c r="EK315" s="13"/>
      <c r="EL315" s="13"/>
      <c r="EM315" s="13"/>
      <c r="EN315" s="13"/>
      <c r="EO315" s="13"/>
      <c r="EP315" s="13"/>
      <c r="EQ315" s="13"/>
      <c r="ER315" s="13"/>
      <c r="ES315" s="13"/>
      <c r="ET315" s="13"/>
      <c r="EU315" s="13"/>
      <c r="EV315" s="13"/>
      <c r="EW315" s="13"/>
      <c r="EX315" s="13"/>
      <c r="EY315" s="13"/>
      <c r="EZ315" s="13"/>
      <c r="FA315" s="13"/>
      <c r="FB315" s="13"/>
      <c r="FC315" s="13"/>
      <c r="FD315" s="13"/>
      <c r="FE315" s="13"/>
      <c r="FF315" s="13"/>
      <c r="FG315" s="13"/>
      <c r="FH315" s="13"/>
      <c r="FI315" s="13"/>
      <c r="FJ315" s="13"/>
      <c r="FK315" s="13"/>
      <c r="FL315" s="13"/>
      <c r="FM315" s="13"/>
      <c r="FN315" s="13"/>
      <c r="FO315" s="13"/>
      <c r="FP315" s="13"/>
      <c r="FQ315" s="13"/>
      <c r="FR315" s="13"/>
      <c r="FS315" s="13"/>
      <c r="FT315" s="13"/>
      <c r="FU315" s="13"/>
      <c r="FV315" s="13"/>
      <c r="FW315" s="13"/>
      <c r="FX315" s="13"/>
      <c r="FY315" s="13"/>
      <c r="FZ315" s="13"/>
      <c r="GA315" s="13"/>
      <c r="GB315" s="13"/>
      <c r="GC315" s="13"/>
      <c r="GD315" s="13"/>
      <c r="GE315" s="13"/>
      <c r="GF315" s="13"/>
      <c r="GG315" s="13"/>
      <c r="GH315" s="13"/>
      <c r="GI315" s="13"/>
      <c r="GJ315" s="13"/>
      <c r="GK315" s="13"/>
      <c r="GL315" s="13"/>
      <c r="GM315" s="13"/>
      <c r="GN315" s="13"/>
      <c r="GO315" s="13"/>
      <c r="GP315" s="13"/>
      <c r="GQ315" s="13"/>
      <c r="GR315" s="13"/>
      <c r="GS315" s="13"/>
      <c r="GT315" s="13"/>
      <c r="GU315" s="13"/>
      <c r="GV315" s="13"/>
      <c r="GW315" s="13"/>
      <c r="GX315" s="13"/>
      <c r="GY315" s="13"/>
      <c r="GZ315" s="13"/>
      <c r="HA315" s="13"/>
      <c r="HB315" s="13"/>
      <c r="HC315" s="13"/>
      <c r="HD315" s="13"/>
      <c r="HE315" s="13"/>
      <c r="HF315" s="13"/>
      <c r="HG315" s="13"/>
      <c r="HH315" s="13"/>
      <c r="HI315" s="13"/>
      <c r="HJ315" s="13"/>
      <c r="HK315" s="13"/>
      <c r="HL315" s="13"/>
      <c r="HM315" s="13"/>
      <c r="HN315" s="13"/>
      <c r="HO315" s="13"/>
      <c r="HP315" s="13"/>
      <c r="HQ315" s="13"/>
      <c r="HR315" s="13"/>
      <c r="HS315" s="13"/>
      <c r="HT315" s="13"/>
      <c r="HU315" s="13"/>
      <c r="HV315" s="13"/>
      <c r="HW315" s="13"/>
      <c r="HX315" s="13"/>
      <c r="HY315" s="13"/>
      <c r="HZ315" s="13"/>
      <c r="IA315" s="13"/>
      <c r="IB315" s="13"/>
      <c r="IC315" s="13"/>
      <c r="ID315" s="13"/>
      <c r="IE315" s="13"/>
      <c r="IF315" s="13"/>
      <c r="IG315" s="13"/>
      <c r="IH315" s="13"/>
      <c r="II315" s="13"/>
      <c r="IJ315" s="13"/>
      <c r="IK315" s="13"/>
      <c r="IL315" s="13"/>
      <c r="IM315" s="13"/>
      <c r="IN315" s="13"/>
      <c r="IO315" s="13"/>
      <c r="IP315" s="13"/>
      <c r="IQ315" s="13"/>
      <c r="IR315" s="13"/>
      <c r="IS315" s="13"/>
      <c r="IT315" s="13"/>
      <c r="IU315" s="13"/>
      <c r="IV315" s="13"/>
    </row>
    <row r="316" spans="1:256" customFormat="1" ht="15">
      <c r="A316" s="13"/>
      <c r="B316" s="25"/>
      <c r="C316" s="25"/>
      <c r="D316" s="14"/>
      <c r="E316" s="26"/>
      <c r="F316" s="14"/>
      <c r="G316" s="98"/>
      <c r="H316" s="249">
        <f>SUM(H314:H315)</f>
        <v>0</v>
      </c>
      <c r="I316" s="24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  <c r="DG316" s="13"/>
      <c r="DH316" s="13"/>
      <c r="DI316" s="13"/>
      <c r="DJ316" s="13"/>
      <c r="DK316" s="13"/>
      <c r="DL316" s="13"/>
      <c r="DM316" s="13"/>
      <c r="DN316" s="13"/>
      <c r="DO316" s="13"/>
      <c r="DP316" s="13"/>
      <c r="DQ316" s="13"/>
      <c r="DR316" s="13"/>
      <c r="DS316" s="13"/>
      <c r="DT316" s="13"/>
      <c r="DU316" s="13"/>
      <c r="DV316" s="13"/>
      <c r="DW316" s="13"/>
      <c r="DX316" s="13"/>
      <c r="DY316" s="13"/>
      <c r="DZ316" s="13"/>
      <c r="EA316" s="13"/>
      <c r="EB316" s="13"/>
      <c r="EC316" s="13"/>
      <c r="ED316" s="13"/>
      <c r="EE316" s="13"/>
      <c r="EF316" s="13"/>
      <c r="EG316" s="13"/>
      <c r="EH316" s="13"/>
      <c r="EI316" s="13"/>
      <c r="EJ316" s="13"/>
      <c r="EK316" s="13"/>
      <c r="EL316" s="13"/>
      <c r="EM316" s="13"/>
      <c r="EN316" s="13"/>
      <c r="EO316" s="13"/>
      <c r="EP316" s="13"/>
      <c r="EQ316" s="13"/>
      <c r="ER316" s="13"/>
      <c r="ES316" s="13"/>
      <c r="ET316" s="13"/>
      <c r="EU316" s="13"/>
      <c r="EV316" s="13"/>
      <c r="EW316" s="13"/>
      <c r="EX316" s="13"/>
      <c r="EY316" s="13"/>
      <c r="EZ316" s="13"/>
      <c r="FA316" s="13"/>
      <c r="FB316" s="13"/>
      <c r="FC316" s="13"/>
      <c r="FD316" s="13"/>
      <c r="FE316" s="13"/>
      <c r="FF316" s="13"/>
      <c r="FG316" s="13"/>
      <c r="FH316" s="13"/>
      <c r="FI316" s="13"/>
      <c r="FJ316" s="13"/>
      <c r="FK316" s="13"/>
      <c r="FL316" s="13"/>
      <c r="FM316" s="13"/>
      <c r="FN316" s="13"/>
      <c r="FO316" s="13"/>
      <c r="FP316" s="13"/>
      <c r="FQ316" s="13"/>
      <c r="FR316" s="13"/>
      <c r="FS316" s="13"/>
      <c r="FT316" s="13"/>
      <c r="FU316" s="13"/>
      <c r="FV316" s="13"/>
      <c r="FW316" s="13"/>
      <c r="FX316" s="13"/>
      <c r="FY316" s="13"/>
      <c r="FZ316" s="13"/>
      <c r="GA316" s="13"/>
      <c r="GB316" s="13"/>
      <c r="GC316" s="13"/>
      <c r="GD316" s="13"/>
      <c r="GE316" s="13"/>
      <c r="GF316" s="13"/>
      <c r="GG316" s="13"/>
      <c r="GH316" s="13"/>
      <c r="GI316" s="13"/>
      <c r="GJ316" s="13"/>
      <c r="GK316" s="13"/>
      <c r="GL316" s="13"/>
      <c r="GM316" s="13"/>
      <c r="GN316" s="13"/>
      <c r="GO316" s="13"/>
      <c r="GP316" s="13"/>
      <c r="GQ316" s="13"/>
      <c r="GR316" s="13"/>
      <c r="GS316" s="13"/>
      <c r="GT316" s="13"/>
      <c r="GU316" s="13"/>
      <c r="GV316" s="13"/>
      <c r="GW316" s="13"/>
      <c r="GX316" s="13"/>
      <c r="GY316" s="13"/>
      <c r="GZ316" s="13"/>
      <c r="HA316" s="13"/>
      <c r="HB316" s="13"/>
      <c r="HC316" s="13"/>
      <c r="HD316" s="13"/>
      <c r="HE316" s="13"/>
      <c r="HF316" s="13"/>
      <c r="HG316" s="13"/>
      <c r="HH316" s="13"/>
      <c r="HI316" s="13"/>
      <c r="HJ316" s="13"/>
      <c r="HK316" s="13"/>
      <c r="HL316" s="13"/>
      <c r="HM316" s="13"/>
      <c r="HN316" s="13"/>
      <c r="HO316" s="13"/>
      <c r="HP316" s="13"/>
      <c r="HQ316" s="13"/>
      <c r="HR316" s="13"/>
      <c r="HS316" s="13"/>
      <c r="HT316" s="13"/>
      <c r="HU316" s="13"/>
      <c r="HV316" s="13"/>
      <c r="HW316" s="13"/>
      <c r="HX316" s="13"/>
      <c r="HY316" s="13"/>
      <c r="HZ316" s="13"/>
      <c r="IA316" s="13"/>
      <c r="IB316" s="13"/>
      <c r="IC316" s="13"/>
      <c r="ID316" s="13"/>
      <c r="IE316" s="13"/>
      <c r="IF316" s="13"/>
      <c r="IG316" s="13"/>
      <c r="IH316" s="13"/>
      <c r="II316" s="13"/>
      <c r="IJ316" s="13"/>
      <c r="IK316" s="13"/>
      <c r="IL316" s="13"/>
      <c r="IM316" s="13"/>
      <c r="IN316" s="13"/>
      <c r="IO316" s="13"/>
      <c r="IP316" s="13"/>
      <c r="IQ316" s="13"/>
      <c r="IR316" s="13"/>
      <c r="IS316" s="13"/>
      <c r="IT316" s="13"/>
      <c r="IU316" s="13"/>
      <c r="IV316" s="13"/>
    </row>
    <row r="317" spans="1:256" customFormat="1" ht="15">
      <c r="A317" s="13"/>
      <c r="B317" s="25"/>
      <c r="C317" s="25" t="s">
        <v>475</v>
      </c>
      <c r="D317" s="14"/>
      <c r="E317" s="26"/>
      <c r="F317" s="14"/>
      <c r="G317" s="98"/>
      <c r="H317" s="258"/>
      <c r="I317" s="24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  <c r="DG317" s="13"/>
      <c r="DH317" s="13"/>
      <c r="DI317" s="13"/>
      <c r="DJ317" s="13"/>
      <c r="DK317" s="13"/>
      <c r="DL317" s="13"/>
      <c r="DM317" s="13"/>
      <c r="DN317" s="13"/>
      <c r="DO317" s="13"/>
      <c r="DP317" s="13"/>
      <c r="DQ317" s="13"/>
      <c r="DR317" s="13"/>
      <c r="DS317" s="13"/>
      <c r="DT317" s="13"/>
      <c r="DU317" s="13"/>
      <c r="DV317" s="13"/>
      <c r="DW317" s="13"/>
      <c r="DX317" s="13"/>
      <c r="DY317" s="13"/>
      <c r="DZ317" s="13"/>
      <c r="EA317" s="13"/>
      <c r="EB317" s="13"/>
      <c r="EC317" s="13"/>
      <c r="ED317" s="13"/>
      <c r="EE317" s="13"/>
      <c r="EF317" s="13"/>
      <c r="EG317" s="13"/>
      <c r="EH317" s="13"/>
      <c r="EI317" s="13"/>
      <c r="EJ317" s="13"/>
      <c r="EK317" s="13"/>
      <c r="EL317" s="13"/>
      <c r="EM317" s="13"/>
      <c r="EN317" s="13"/>
      <c r="EO317" s="13"/>
      <c r="EP317" s="13"/>
      <c r="EQ317" s="13"/>
      <c r="ER317" s="13"/>
      <c r="ES317" s="13"/>
      <c r="ET317" s="13"/>
      <c r="EU317" s="13"/>
      <c r="EV317" s="13"/>
      <c r="EW317" s="13"/>
      <c r="EX317" s="13"/>
      <c r="EY317" s="13"/>
      <c r="EZ317" s="13"/>
      <c r="FA317" s="13"/>
      <c r="FB317" s="13"/>
      <c r="FC317" s="13"/>
      <c r="FD317" s="13"/>
      <c r="FE317" s="13"/>
      <c r="FF317" s="13"/>
      <c r="FG317" s="13"/>
      <c r="FH317" s="13"/>
      <c r="FI317" s="13"/>
      <c r="FJ317" s="13"/>
      <c r="FK317" s="13"/>
      <c r="FL317" s="13"/>
      <c r="FM317" s="13"/>
      <c r="FN317" s="13"/>
      <c r="FO317" s="13"/>
      <c r="FP317" s="13"/>
      <c r="FQ317" s="13"/>
      <c r="FR317" s="13"/>
      <c r="FS317" s="13"/>
      <c r="FT317" s="13"/>
      <c r="FU317" s="13"/>
      <c r="FV317" s="13"/>
      <c r="FW317" s="13"/>
      <c r="FX317" s="13"/>
      <c r="FY317" s="13"/>
      <c r="FZ317" s="13"/>
      <c r="GA317" s="13"/>
      <c r="GB317" s="13"/>
      <c r="GC317" s="13"/>
      <c r="GD317" s="13"/>
      <c r="GE317" s="13"/>
      <c r="GF317" s="13"/>
      <c r="GG317" s="13"/>
      <c r="GH317" s="13"/>
      <c r="GI317" s="13"/>
      <c r="GJ317" s="13"/>
      <c r="GK317" s="13"/>
      <c r="GL317" s="13"/>
      <c r="GM317" s="13"/>
      <c r="GN317" s="13"/>
      <c r="GO317" s="13"/>
      <c r="GP317" s="13"/>
      <c r="GQ317" s="13"/>
      <c r="GR317" s="13"/>
      <c r="GS317" s="13"/>
      <c r="GT317" s="13"/>
      <c r="GU317" s="13"/>
      <c r="GV317" s="13"/>
      <c r="GW317" s="13"/>
      <c r="GX317" s="13"/>
      <c r="GY317" s="13"/>
      <c r="GZ317" s="13"/>
      <c r="HA317" s="13"/>
      <c r="HB317" s="13"/>
      <c r="HC317" s="13"/>
      <c r="HD317" s="13"/>
      <c r="HE317" s="13"/>
      <c r="HF317" s="13"/>
      <c r="HG317" s="13"/>
      <c r="HH317" s="13"/>
      <c r="HI317" s="13"/>
      <c r="HJ317" s="13"/>
      <c r="HK317" s="13"/>
      <c r="HL317" s="13"/>
      <c r="HM317" s="13"/>
      <c r="HN317" s="13"/>
      <c r="HO317" s="13"/>
      <c r="HP317" s="13"/>
      <c r="HQ317" s="13"/>
      <c r="HR317" s="13"/>
      <c r="HS317" s="13"/>
      <c r="HT317" s="13"/>
      <c r="HU317" s="13"/>
      <c r="HV317" s="13"/>
      <c r="HW317" s="13"/>
      <c r="HX317" s="13"/>
      <c r="HY317" s="13"/>
      <c r="HZ317" s="13"/>
      <c r="IA317" s="13"/>
      <c r="IB317" s="13"/>
      <c r="IC317" s="13"/>
      <c r="ID317" s="13"/>
      <c r="IE317" s="13"/>
      <c r="IF317" s="13"/>
      <c r="IG317" s="13"/>
      <c r="IH317" s="13"/>
      <c r="II317" s="13"/>
      <c r="IJ317" s="13"/>
      <c r="IK317" s="13"/>
      <c r="IL317" s="13"/>
      <c r="IM317" s="13"/>
      <c r="IN317" s="13"/>
      <c r="IO317" s="13"/>
      <c r="IP317" s="13"/>
      <c r="IQ317" s="13"/>
      <c r="IR317" s="13"/>
      <c r="IS317" s="13"/>
      <c r="IT317" s="13"/>
      <c r="IU317" s="13"/>
      <c r="IV317" s="13"/>
    </row>
    <row r="318" spans="1:256" customFormat="1" ht="15">
      <c r="A318" s="13"/>
      <c r="B318" s="25"/>
      <c r="C318" s="25" t="s">
        <v>463</v>
      </c>
      <c r="D318" s="14"/>
      <c r="E318" s="26" t="s">
        <v>355</v>
      </c>
      <c r="F318" s="14"/>
      <c r="G318" s="98"/>
      <c r="H318" s="251">
        <f>+G318*D318*F318</f>
        <v>0</v>
      </c>
      <c r="I318" s="24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  <c r="DG318" s="13"/>
      <c r="DH318" s="13"/>
      <c r="DI318" s="13"/>
      <c r="DJ318" s="13"/>
      <c r="DK318" s="13"/>
      <c r="DL318" s="13"/>
      <c r="DM318" s="13"/>
      <c r="DN318" s="13"/>
      <c r="DO318" s="13"/>
      <c r="DP318" s="13"/>
      <c r="DQ318" s="13"/>
      <c r="DR318" s="13"/>
      <c r="DS318" s="13"/>
      <c r="DT318" s="13"/>
      <c r="DU318" s="13"/>
      <c r="DV318" s="13"/>
      <c r="DW318" s="13"/>
      <c r="DX318" s="13"/>
      <c r="DY318" s="13"/>
      <c r="DZ318" s="13"/>
      <c r="EA318" s="13"/>
      <c r="EB318" s="13"/>
      <c r="EC318" s="13"/>
      <c r="ED318" s="13"/>
      <c r="EE318" s="13"/>
      <c r="EF318" s="13"/>
      <c r="EG318" s="13"/>
      <c r="EH318" s="13"/>
      <c r="EI318" s="13"/>
      <c r="EJ318" s="13"/>
      <c r="EK318" s="13"/>
      <c r="EL318" s="13"/>
      <c r="EM318" s="13"/>
      <c r="EN318" s="13"/>
      <c r="EO318" s="13"/>
      <c r="EP318" s="13"/>
      <c r="EQ318" s="13"/>
      <c r="ER318" s="13"/>
      <c r="ES318" s="13"/>
      <c r="ET318" s="13"/>
      <c r="EU318" s="13"/>
      <c r="EV318" s="13"/>
      <c r="EW318" s="13"/>
      <c r="EX318" s="13"/>
      <c r="EY318" s="13"/>
      <c r="EZ318" s="13"/>
      <c r="FA318" s="13"/>
      <c r="FB318" s="13"/>
      <c r="FC318" s="13"/>
      <c r="FD318" s="13"/>
      <c r="FE318" s="13"/>
      <c r="FF318" s="13"/>
      <c r="FG318" s="13"/>
      <c r="FH318" s="13"/>
      <c r="FI318" s="13"/>
      <c r="FJ318" s="13"/>
      <c r="FK318" s="13"/>
      <c r="FL318" s="13"/>
      <c r="FM318" s="13"/>
      <c r="FN318" s="13"/>
      <c r="FO318" s="13"/>
      <c r="FP318" s="13"/>
      <c r="FQ318" s="13"/>
      <c r="FR318" s="13"/>
      <c r="FS318" s="13"/>
      <c r="FT318" s="13"/>
      <c r="FU318" s="13"/>
      <c r="FV318" s="13"/>
      <c r="FW318" s="13"/>
      <c r="FX318" s="13"/>
      <c r="FY318" s="13"/>
      <c r="FZ318" s="13"/>
      <c r="GA318" s="13"/>
      <c r="GB318" s="13"/>
      <c r="GC318" s="13"/>
      <c r="GD318" s="13"/>
      <c r="GE318" s="13"/>
      <c r="GF318" s="13"/>
      <c r="GG318" s="13"/>
      <c r="GH318" s="13"/>
      <c r="GI318" s="13"/>
      <c r="GJ318" s="13"/>
      <c r="GK318" s="13"/>
      <c r="GL318" s="13"/>
      <c r="GM318" s="13"/>
      <c r="GN318" s="13"/>
      <c r="GO318" s="13"/>
      <c r="GP318" s="13"/>
      <c r="GQ318" s="13"/>
      <c r="GR318" s="13"/>
      <c r="GS318" s="13"/>
      <c r="GT318" s="13"/>
      <c r="GU318" s="13"/>
      <c r="GV318" s="13"/>
      <c r="GW318" s="13"/>
      <c r="GX318" s="13"/>
      <c r="GY318" s="13"/>
      <c r="GZ318" s="13"/>
      <c r="HA318" s="13"/>
      <c r="HB318" s="13"/>
      <c r="HC318" s="13"/>
      <c r="HD318" s="13"/>
      <c r="HE318" s="13"/>
      <c r="HF318" s="13"/>
      <c r="HG318" s="13"/>
      <c r="HH318" s="13"/>
      <c r="HI318" s="13"/>
      <c r="HJ318" s="13"/>
      <c r="HK318" s="13"/>
      <c r="HL318" s="13"/>
      <c r="HM318" s="13"/>
      <c r="HN318" s="13"/>
      <c r="HO318" s="13"/>
      <c r="HP318" s="13"/>
      <c r="HQ318" s="13"/>
      <c r="HR318" s="13"/>
      <c r="HS318" s="13"/>
      <c r="HT318" s="13"/>
      <c r="HU318" s="13"/>
      <c r="HV318" s="13"/>
      <c r="HW318" s="13"/>
      <c r="HX318" s="13"/>
      <c r="HY318" s="13"/>
      <c r="HZ318" s="13"/>
      <c r="IA318" s="13"/>
      <c r="IB318" s="13"/>
      <c r="IC318" s="13"/>
      <c r="ID318" s="13"/>
      <c r="IE318" s="13"/>
      <c r="IF318" s="13"/>
      <c r="IG318" s="13"/>
      <c r="IH318" s="13"/>
      <c r="II318" s="13"/>
      <c r="IJ318" s="13"/>
      <c r="IK318" s="13"/>
      <c r="IL318" s="13"/>
      <c r="IM318" s="13"/>
      <c r="IN318" s="13"/>
      <c r="IO318" s="13"/>
      <c r="IP318" s="13"/>
      <c r="IQ318" s="13"/>
      <c r="IR318" s="13"/>
      <c r="IS318" s="13"/>
      <c r="IT318" s="13"/>
      <c r="IU318" s="13"/>
      <c r="IV318" s="13"/>
    </row>
    <row r="319" spans="1:256" customFormat="1" ht="15">
      <c r="A319" s="13"/>
      <c r="B319" s="25"/>
      <c r="C319" s="25"/>
      <c r="D319" s="14"/>
      <c r="E319" s="26"/>
      <c r="F319" s="14"/>
      <c r="G319" s="98"/>
      <c r="H319" s="249">
        <f>SUM(H317:H318)</f>
        <v>0</v>
      </c>
      <c r="I319" s="24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  <c r="DG319" s="13"/>
      <c r="DH319" s="13"/>
      <c r="DI319" s="13"/>
      <c r="DJ319" s="13"/>
      <c r="DK319" s="13"/>
      <c r="DL319" s="13"/>
      <c r="DM319" s="13"/>
      <c r="DN319" s="13"/>
      <c r="DO319" s="13"/>
      <c r="DP319" s="13"/>
      <c r="DQ319" s="13"/>
      <c r="DR319" s="13"/>
      <c r="DS319" s="13"/>
      <c r="DT319" s="13"/>
      <c r="DU319" s="13"/>
      <c r="DV319" s="13"/>
      <c r="DW319" s="13"/>
      <c r="DX319" s="13"/>
      <c r="DY319" s="13"/>
      <c r="DZ319" s="13"/>
      <c r="EA319" s="13"/>
      <c r="EB319" s="13"/>
      <c r="EC319" s="13"/>
      <c r="ED319" s="13"/>
      <c r="EE319" s="13"/>
      <c r="EF319" s="13"/>
      <c r="EG319" s="13"/>
      <c r="EH319" s="13"/>
      <c r="EI319" s="13"/>
      <c r="EJ319" s="13"/>
      <c r="EK319" s="13"/>
      <c r="EL319" s="13"/>
      <c r="EM319" s="13"/>
      <c r="EN319" s="13"/>
      <c r="EO319" s="13"/>
      <c r="EP319" s="13"/>
      <c r="EQ319" s="13"/>
      <c r="ER319" s="13"/>
      <c r="ES319" s="13"/>
      <c r="ET319" s="13"/>
      <c r="EU319" s="13"/>
      <c r="EV319" s="13"/>
      <c r="EW319" s="13"/>
      <c r="EX319" s="13"/>
      <c r="EY319" s="13"/>
      <c r="EZ319" s="13"/>
      <c r="FA319" s="13"/>
      <c r="FB319" s="13"/>
      <c r="FC319" s="13"/>
      <c r="FD319" s="13"/>
      <c r="FE319" s="13"/>
      <c r="FF319" s="13"/>
      <c r="FG319" s="13"/>
      <c r="FH319" s="13"/>
      <c r="FI319" s="13"/>
      <c r="FJ319" s="13"/>
      <c r="FK319" s="13"/>
      <c r="FL319" s="13"/>
      <c r="FM319" s="13"/>
      <c r="FN319" s="13"/>
      <c r="FO319" s="13"/>
      <c r="FP319" s="13"/>
      <c r="FQ319" s="13"/>
      <c r="FR319" s="13"/>
      <c r="FS319" s="13"/>
      <c r="FT319" s="13"/>
      <c r="FU319" s="13"/>
      <c r="FV319" s="13"/>
      <c r="FW319" s="13"/>
      <c r="FX319" s="13"/>
      <c r="FY319" s="13"/>
      <c r="FZ319" s="13"/>
      <c r="GA319" s="13"/>
      <c r="GB319" s="13"/>
      <c r="GC319" s="13"/>
      <c r="GD319" s="13"/>
      <c r="GE319" s="13"/>
      <c r="GF319" s="13"/>
      <c r="GG319" s="13"/>
      <c r="GH319" s="13"/>
      <c r="GI319" s="13"/>
      <c r="GJ319" s="13"/>
      <c r="GK319" s="13"/>
      <c r="GL319" s="13"/>
      <c r="GM319" s="13"/>
      <c r="GN319" s="13"/>
      <c r="GO319" s="13"/>
      <c r="GP319" s="13"/>
      <c r="GQ319" s="13"/>
      <c r="GR319" s="13"/>
      <c r="GS319" s="13"/>
      <c r="GT319" s="13"/>
      <c r="GU319" s="13"/>
      <c r="GV319" s="13"/>
      <c r="GW319" s="13"/>
      <c r="GX319" s="13"/>
      <c r="GY319" s="13"/>
      <c r="GZ319" s="13"/>
      <c r="HA319" s="13"/>
      <c r="HB319" s="13"/>
      <c r="HC319" s="13"/>
      <c r="HD319" s="13"/>
      <c r="HE319" s="13"/>
      <c r="HF319" s="13"/>
      <c r="HG319" s="13"/>
      <c r="HH319" s="13"/>
      <c r="HI319" s="13"/>
      <c r="HJ319" s="13"/>
      <c r="HK319" s="13"/>
      <c r="HL319" s="13"/>
      <c r="HM319" s="13"/>
      <c r="HN319" s="13"/>
      <c r="HO319" s="13"/>
      <c r="HP319" s="13"/>
      <c r="HQ319" s="13"/>
      <c r="HR319" s="13"/>
      <c r="HS319" s="13"/>
      <c r="HT319" s="13"/>
      <c r="HU319" s="13"/>
      <c r="HV319" s="13"/>
      <c r="HW319" s="13"/>
      <c r="HX319" s="13"/>
      <c r="HY319" s="13"/>
      <c r="HZ319" s="13"/>
      <c r="IA319" s="13"/>
      <c r="IB319" s="13"/>
      <c r="IC319" s="13"/>
      <c r="ID319" s="13"/>
      <c r="IE319" s="13"/>
      <c r="IF319" s="13"/>
      <c r="IG319" s="13"/>
      <c r="IH319" s="13"/>
      <c r="II319" s="13"/>
      <c r="IJ319" s="13"/>
      <c r="IK319" s="13"/>
      <c r="IL319" s="13"/>
      <c r="IM319" s="13"/>
      <c r="IN319" s="13"/>
      <c r="IO319" s="13"/>
      <c r="IP319" s="13"/>
      <c r="IQ319" s="13"/>
      <c r="IR319" s="13"/>
      <c r="IS319" s="13"/>
      <c r="IT319" s="13"/>
      <c r="IU319" s="13"/>
      <c r="IV319" s="13"/>
    </row>
    <row r="320" spans="1:256" customFormat="1" ht="15">
      <c r="A320" s="13"/>
      <c r="B320" s="25"/>
      <c r="C320" s="25" t="s">
        <v>476</v>
      </c>
      <c r="D320" s="14"/>
      <c r="E320" s="26"/>
      <c r="F320" s="14"/>
      <c r="G320" s="98"/>
      <c r="H320" s="258"/>
      <c r="I320" s="24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  <c r="DG320" s="13"/>
      <c r="DH320" s="13"/>
      <c r="DI320" s="13"/>
      <c r="DJ320" s="13"/>
      <c r="DK320" s="13"/>
      <c r="DL320" s="13"/>
      <c r="DM320" s="13"/>
      <c r="DN320" s="13"/>
      <c r="DO320" s="13"/>
      <c r="DP320" s="13"/>
      <c r="DQ320" s="13"/>
      <c r="DR320" s="13"/>
      <c r="DS320" s="13"/>
      <c r="DT320" s="13"/>
      <c r="DU320" s="13"/>
      <c r="DV320" s="13"/>
      <c r="DW320" s="13"/>
      <c r="DX320" s="13"/>
      <c r="DY320" s="13"/>
      <c r="DZ320" s="13"/>
      <c r="EA320" s="13"/>
      <c r="EB320" s="13"/>
      <c r="EC320" s="13"/>
      <c r="ED320" s="13"/>
      <c r="EE320" s="13"/>
      <c r="EF320" s="13"/>
      <c r="EG320" s="13"/>
      <c r="EH320" s="13"/>
      <c r="EI320" s="13"/>
      <c r="EJ320" s="13"/>
      <c r="EK320" s="13"/>
      <c r="EL320" s="13"/>
      <c r="EM320" s="13"/>
      <c r="EN320" s="13"/>
      <c r="EO320" s="13"/>
      <c r="EP320" s="13"/>
      <c r="EQ320" s="13"/>
      <c r="ER320" s="13"/>
      <c r="ES320" s="13"/>
      <c r="ET320" s="13"/>
      <c r="EU320" s="13"/>
      <c r="EV320" s="13"/>
      <c r="EW320" s="13"/>
      <c r="EX320" s="13"/>
      <c r="EY320" s="13"/>
      <c r="EZ320" s="13"/>
      <c r="FA320" s="13"/>
      <c r="FB320" s="13"/>
      <c r="FC320" s="13"/>
      <c r="FD320" s="13"/>
      <c r="FE320" s="13"/>
      <c r="FF320" s="13"/>
      <c r="FG320" s="13"/>
      <c r="FH320" s="13"/>
      <c r="FI320" s="13"/>
      <c r="FJ320" s="13"/>
      <c r="FK320" s="13"/>
      <c r="FL320" s="13"/>
      <c r="FM320" s="13"/>
      <c r="FN320" s="13"/>
      <c r="FO320" s="13"/>
      <c r="FP320" s="13"/>
      <c r="FQ320" s="13"/>
      <c r="FR320" s="13"/>
      <c r="FS320" s="13"/>
      <c r="FT320" s="13"/>
      <c r="FU320" s="13"/>
      <c r="FV320" s="13"/>
      <c r="FW320" s="13"/>
      <c r="FX320" s="13"/>
      <c r="FY320" s="13"/>
      <c r="FZ320" s="13"/>
      <c r="GA320" s="13"/>
      <c r="GB320" s="13"/>
      <c r="GC320" s="13"/>
      <c r="GD320" s="13"/>
      <c r="GE320" s="13"/>
      <c r="GF320" s="13"/>
      <c r="GG320" s="13"/>
      <c r="GH320" s="13"/>
      <c r="GI320" s="13"/>
      <c r="GJ320" s="13"/>
      <c r="GK320" s="13"/>
      <c r="GL320" s="13"/>
      <c r="GM320" s="13"/>
      <c r="GN320" s="13"/>
      <c r="GO320" s="13"/>
      <c r="GP320" s="13"/>
      <c r="GQ320" s="13"/>
      <c r="GR320" s="13"/>
      <c r="GS320" s="13"/>
      <c r="GT320" s="13"/>
      <c r="GU320" s="13"/>
      <c r="GV320" s="13"/>
      <c r="GW320" s="13"/>
      <c r="GX320" s="13"/>
      <c r="GY320" s="13"/>
      <c r="GZ320" s="13"/>
      <c r="HA320" s="13"/>
      <c r="HB320" s="13"/>
      <c r="HC320" s="13"/>
      <c r="HD320" s="13"/>
      <c r="HE320" s="13"/>
      <c r="HF320" s="13"/>
      <c r="HG320" s="13"/>
      <c r="HH320" s="13"/>
      <c r="HI320" s="13"/>
      <c r="HJ320" s="13"/>
      <c r="HK320" s="13"/>
      <c r="HL320" s="13"/>
      <c r="HM320" s="13"/>
      <c r="HN320" s="13"/>
      <c r="HO320" s="13"/>
      <c r="HP320" s="13"/>
      <c r="HQ320" s="13"/>
      <c r="HR320" s="13"/>
      <c r="HS320" s="13"/>
      <c r="HT320" s="13"/>
      <c r="HU320" s="13"/>
      <c r="HV320" s="13"/>
      <c r="HW320" s="13"/>
      <c r="HX320" s="13"/>
      <c r="HY320" s="13"/>
      <c r="HZ320" s="13"/>
      <c r="IA320" s="13"/>
      <c r="IB320" s="13"/>
      <c r="IC320" s="13"/>
      <c r="ID320" s="13"/>
      <c r="IE320" s="13"/>
      <c r="IF320" s="13"/>
      <c r="IG320" s="13"/>
      <c r="IH320" s="13"/>
      <c r="II320" s="13"/>
      <c r="IJ320" s="13"/>
      <c r="IK320" s="13"/>
      <c r="IL320" s="13"/>
      <c r="IM320" s="13"/>
      <c r="IN320" s="13"/>
      <c r="IO320" s="13"/>
      <c r="IP320" s="13"/>
      <c r="IQ320" s="13"/>
      <c r="IR320" s="13"/>
      <c r="IS320" s="13"/>
      <c r="IT320" s="13"/>
      <c r="IU320" s="13"/>
      <c r="IV320" s="13"/>
    </row>
    <row r="321" spans="1:256" customFormat="1" ht="15">
      <c r="A321" s="13"/>
      <c r="B321" s="25"/>
      <c r="C321" s="25" t="s">
        <v>463</v>
      </c>
      <c r="D321" s="14"/>
      <c r="E321" s="26" t="s">
        <v>355</v>
      </c>
      <c r="F321" s="14"/>
      <c r="G321" s="98"/>
      <c r="H321" s="251">
        <f>+G321*D321*F321</f>
        <v>0</v>
      </c>
      <c r="I321" s="24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  <c r="DG321" s="13"/>
      <c r="DH321" s="13"/>
      <c r="DI321" s="13"/>
      <c r="DJ321" s="13"/>
      <c r="DK321" s="13"/>
      <c r="DL321" s="13"/>
      <c r="DM321" s="13"/>
      <c r="DN321" s="13"/>
      <c r="DO321" s="13"/>
      <c r="DP321" s="13"/>
      <c r="DQ321" s="13"/>
      <c r="DR321" s="13"/>
      <c r="DS321" s="13"/>
      <c r="DT321" s="13"/>
      <c r="DU321" s="13"/>
      <c r="DV321" s="13"/>
      <c r="DW321" s="13"/>
      <c r="DX321" s="13"/>
      <c r="DY321" s="13"/>
      <c r="DZ321" s="13"/>
      <c r="EA321" s="13"/>
      <c r="EB321" s="13"/>
      <c r="EC321" s="13"/>
      <c r="ED321" s="13"/>
      <c r="EE321" s="13"/>
      <c r="EF321" s="13"/>
      <c r="EG321" s="13"/>
      <c r="EH321" s="13"/>
      <c r="EI321" s="13"/>
      <c r="EJ321" s="13"/>
      <c r="EK321" s="13"/>
      <c r="EL321" s="13"/>
      <c r="EM321" s="13"/>
      <c r="EN321" s="13"/>
      <c r="EO321" s="13"/>
      <c r="EP321" s="13"/>
      <c r="EQ321" s="13"/>
      <c r="ER321" s="13"/>
      <c r="ES321" s="13"/>
      <c r="ET321" s="13"/>
      <c r="EU321" s="13"/>
      <c r="EV321" s="13"/>
      <c r="EW321" s="13"/>
      <c r="EX321" s="13"/>
      <c r="EY321" s="13"/>
      <c r="EZ321" s="13"/>
      <c r="FA321" s="13"/>
      <c r="FB321" s="13"/>
      <c r="FC321" s="13"/>
      <c r="FD321" s="13"/>
      <c r="FE321" s="13"/>
      <c r="FF321" s="13"/>
      <c r="FG321" s="13"/>
      <c r="FH321" s="13"/>
      <c r="FI321" s="13"/>
      <c r="FJ321" s="13"/>
      <c r="FK321" s="13"/>
      <c r="FL321" s="13"/>
      <c r="FM321" s="13"/>
      <c r="FN321" s="13"/>
      <c r="FO321" s="13"/>
      <c r="FP321" s="13"/>
      <c r="FQ321" s="13"/>
      <c r="FR321" s="13"/>
      <c r="FS321" s="13"/>
      <c r="FT321" s="13"/>
      <c r="FU321" s="13"/>
      <c r="FV321" s="13"/>
      <c r="FW321" s="13"/>
      <c r="FX321" s="13"/>
      <c r="FY321" s="13"/>
      <c r="FZ321" s="13"/>
      <c r="GA321" s="13"/>
      <c r="GB321" s="13"/>
      <c r="GC321" s="13"/>
      <c r="GD321" s="13"/>
      <c r="GE321" s="13"/>
      <c r="GF321" s="13"/>
      <c r="GG321" s="13"/>
      <c r="GH321" s="13"/>
      <c r="GI321" s="13"/>
      <c r="GJ321" s="13"/>
      <c r="GK321" s="13"/>
      <c r="GL321" s="13"/>
      <c r="GM321" s="13"/>
      <c r="GN321" s="13"/>
      <c r="GO321" s="13"/>
      <c r="GP321" s="13"/>
      <c r="GQ321" s="13"/>
      <c r="GR321" s="13"/>
      <c r="GS321" s="13"/>
      <c r="GT321" s="13"/>
      <c r="GU321" s="13"/>
      <c r="GV321" s="13"/>
      <c r="GW321" s="13"/>
      <c r="GX321" s="13"/>
      <c r="GY321" s="13"/>
      <c r="GZ321" s="13"/>
      <c r="HA321" s="13"/>
      <c r="HB321" s="13"/>
      <c r="HC321" s="13"/>
      <c r="HD321" s="13"/>
      <c r="HE321" s="13"/>
      <c r="HF321" s="13"/>
      <c r="HG321" s="13"/>
      <c r="HH321" s="13"/>
      <c r="HI321" s="13"/>
      <c r="HJ321" s="13"/>
      <c r="HK321" s="13"/>
      <c r="HL321" s="13"/>
      <c r="HM321" s="13"/>
      <c r="HN321" s="13"/>
      <c r="HO321" s="13"/>
      <c r="HP321" s="13"/>
      <c r="HQ321" s="13"/>
      <c r="HR321" s="13"/>
      <c r="HS321" s="13"/>
      <c r="HT321" s="13"/>
      <c r="HU321" s="13"/>
      <c r="HV321" s="13"/>
      <c r="HW321" s="13"/>
      <c r="HX321" s="13"/>
      <c r="HY321" s="13"/>
      <c r="HZ321" s="13"/>
      <c r="IA321" s="13"/>
      <c r="IB321" s="13"/>
      <c r="IC321" s="13"/>
      <c r="ID321" s="13"/>
      <c r="IE321" s="13"/>
      <c r="IF321" s="13"/>
      <c r="IG321" s="13"/>
      <c r="IH321" s="13"/>
      <c r="II321" s="13"/>
      <c r="IJ321" s="13"/>
      <c r="IK321" s="13"/>
      <c r="IL321" s="13"/>
      <c r="IM321" s="13"/>
      <c r="IN321" s="13"/>
      <c r="IO321" s="13"/>
      <c r="IP321" s="13"/>
      <c r="IQ321" s="13"/>
      <c r="IR321" s="13"/>
      <c r="IS321" s="13"/>
      <c r="IT321" s="13"/>
      <c r="IU321" s="13"/>
      <c r="IV321" s="13"/>
    </row>
    <row r="322" spans="1:256" customFormat="1" ht="15">
      <c r="A322" s="13"/>
      <c r="B322" s="25"/>
      <c r="C322" s="25"/>
      <c r="D322" s="14"/>
      <c r="E322" s="26"/>
      <c r="F322" s="14"/>
      <c r="G322" s="98"/>
      <c r="H322" s="249">
        <f>SUM(H320:H321)</f>
        <v>0</v>
      </c>
      <c r="I322" s="24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  <c r="DG322" s="13"/>
      <c r="DH322" s="13"/>
      <c r="DI322" s="13"/>
      <c r="DJ322" s="13"/>
      <c r="DK322" s="13"/>
      <c r="DL322" s="13"/>
      <c r="DM322" s="13"/>
      <c r="DN322" s="13"/>
      <c r="DO322" s="13"/>
      <c r="DP322" s="13"/>
      <c r="DQ322" s="13"/>
      <c r="DR322" s="13"/>
      <c r="DS322" s="13"/>
      <c r="DT322" s="13"/>
      <c r="DU322" s="13"/>
      <c r="DV322" s="13"/>
      <c r="DW322" s="13"/>
      <c r="DX322" s="13"/>
      <c r="DY322" s="13"/>
      <c r="DZ322" s="13"/>
      <c r="EA322" s="13"/>
      <c r="EB322" s="13"/>
      <c r="EC322" s="13"/>
      <c r="ED322" s="13"/>
      <c r="EE322" s="13"/>
      <c r="EF322" s="13"/>
      <c r="EG322" s="13"/>
      <c r="EH322" s="13"/>
      <c r="EI322" s="13"/>
      <c r="EJ322" s="13"/>
      <c r="EK322" s="13"/>
      <c r="EL322" s="13"/>
      <c r="EM322" s="13"/>
      <c r="EN322" s="13"/>
      <c r="EO322" s="13"/>
      <c r="EP322" s="13"/>
      <c r="EQ322" s="13"/>
      <c r="ER322" s="13"/>
      <c r="ES322" s="13"/>
      <c r="ET322" s="13"/>
      <c r="EU322" s="13"/>
      <c r="EV322" s="13"/>
      <c r="EW322" s="13"/>
      <c r="EX322" s="13"/>
      <c r="EY322" s="13"/>
      <c r="EZ322" s="13"/>
      <c r="FA322" s="13"/>
      <c r="FB322" s="13"/>
      <c r="FC322" s="13"/>
      <c r="FD322" s="13"/>
      <c r="FE322" s="13"/>
      <c r="FF322" s="13"/>
      <c r="FG322" s="13"/>
      <c r="FH322" s="13"/>
      <c r="FI322" s="13"/>
      <c r="FJ322" s="13"/>
      <c r="FK322" s="13"/>
      <c r="FL322" s="13"/>
      <c r="FM322" s="13"/>
      <c r="FN322" s="13"/>
      <c r="FO322" s="13"/>
      <c r="FP322" s="13"/>
      <c r="FQ322" s="13"/>
      <c r="FR322" s="13"/>
      <c r="FS322" s="13"/>
      <c r="FT322" s="13"/>
      <c r="FU322" s="13"/>
      <c r="FV322" s="13"/>
      <c r="FW322" s="13"/>
      <c r="FX322" s="13"/>
      <c r="FY322" s="13"/>
      <c r="FZ322" s="13"/>
      <c r="GA322" s="13"/>
      <c r="GB322" s="13"/>
      <c r="GC322" s="13"/>
      <c r="GD322" s="13"/>
      <c r="GE322" s="13"/>
      <c r="GF322" s="13"/>
      <c r="GG322" s="13"/>
      <c r="GH322" s="13"/>
      <c r="GI322" s="13"/>
      <c r="GJ322" s="13"/>
      <c r="GK322" s="13"/>
      <c r="GL322" s="13"/>
      <c r="GM322" s="13"/>
      <c r="GN322" s="13"/>
      <c r="GO322" s="13"/>
      <c r="GP322" s="13"/>
      <c r="GQ322" s="13"/>
      <c r="GR322" s="13"/>
      <c r="GS322" s="13"/>
      <c r="GT322" s="13"/>
      <c r="GU322" s="13"/>
      <c r="GV322" s="13"/>
      <c r="GW322" s="13"/>
      <c r="GX322" s="13"/>
      <c r="GY322" s="13"/>
      <c r="GZ322" s="13"/>
      <c r="HA322" s="13"/>
      <c r="HB322" s="13"/>
      <c r="HC322" s="13"/>
      <c r="HD322" s="13"/>
      <c r="HE322" s="13"/>
      <c r="HF322" s="13"/>
      <c r="HG322" s="13"/>
      <c r="HH322" s="13"/>
      <c r="HI322" s="13"/>
      <c r="HJ322" s="13"/>
      <c r="HK322" s="13"/>
      <c r="HL322" s="13"/>
      <c r="HM322" s="13"/>
      <c r="HN322" s="13"/>
      <c r="HO322" s="13"/>
      <c r="HP322" s="13"/>
      <c r="HQ322" s="13"/>
      <c r="HR322" s="13"/>
      <c r="HS322" s="13"/>
      <c r="HT322" s="13"/>
      <c r="HU322" s="13"/>
      <c r="HV322" s="13"/>
      <c r="HW322" s="13"/>
      <c r="HX322" s="13"/>
      <c r="HY322" s="13"/>
      <c r="HZ322" s="13"/>
      <c r="IA322" s="13"/>
      <c r="IB322" s="13"/>
      <c r="IC322" s="13"/>
      <c r="ID322" s="13"/>
      <c r="IE322" s="13"/>
      <c r="IF322" s="13"/>
      <c r="IG322" s="13"/>
      <c r="IH322" s="13"/>
      <c r="II322" s="13"/>
      <c r="IJ322" s="13"/>
      <c r="IK322" s="13"/>
      <c r="IL322" s="13"/>
      <c r="IM322" s="13"/>
      <c r="IN322" s="13"/>
      <c r="IO322" s="13"/>
      <c r="IP322" s="13"/>
      <c r="IQ322" s="13"/>
      <c r="IR322" s="13"/>
      <c r="IS322" s="13"/>
      <c r="IT322" s="13"/>
      <c r="IU322" s="13"/>
      <c r="IV322" s="13"/>
    </row>
    <row r="323" spans="1:256" customFormat="1" ht="15">
      <c r="A323" s="13"/>
      <c r="B323" s="25"/>
      <c r="C323" s="25" t="s">
        <v>477</v>
      </c>
      <c r="D323" s="14"/>
      <c r="E323" s="26"/>
      <c r="F323" s="14"/>
      <c r="G323" s="98"/>
      <c r="H323" s="258"/>
      <c r="I323" s="24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  <c r="DG323" s="13"/>
      <c r="DH323" s="13"/>
      <c r="DI323" s="13"/>
      <c r="DJ323" s="13"/>
      <c r="DK323" s="13"/>
      <c r="DL323" s="13"/>
      <c r="DM323" s="13"/>
      <c r="DN323" s="13"/>
      <c r="DO323" s="13"/>
      <c r="DP323" s="13"/>
      <c r="DQ323" s="13"/>
      <c r="DR323" s="13"/>
      <c r="DS323" s="13"/>
      <c r="DT323" s="13"/>
      <c r="DU323" s="13"/>
      <c r="DV323" s="13"/>
      <c r="DW323" s="13"/>
      <c r="DX323" s="13"/>
      <c r="DY323" s="13"/>
      <c r="DZ323" s="13"/>
      <c r="EA323" s="13"/>
      <c r="EB323" s="13"/>
      <c r="EC323" s="13"/>
      <c r="ED323" s="13"/>
      <c r="EE323" s="13"/>
      <c r="EF323" s="13"/>
      <c r="EG323" s="13"/>
      <c r="EH323" s="13"/>
      <c r="EI323" s="13"/>
      <c r="EJ323" s="13"/>
      <c r="EK323" s="13"/>
      <c r="EL323" s="13"/>
      <c r="EM323" s="13"/>
      <c r="EN323" s="13"/>
      <c r="EO323" s="13"/>
      <c r="EP323" s="13"/>
      <c r="EQ323" s="13"/>
      <c r="ER323" s="13"/>
      <c r="ES323" s="13"/>
      <c r="ET323" s="13"/>
      <c r="EU323" s="13"/>
      <c r="EV323" s="13"/>
      <c r="EW323" s="13"/>
      <c r="EX323" s="13"/>
      <c r="EY323" s="13"/>
      <c r="EZ323" s="13"/>
      <c r="FA323" s="13"/>
      <c r="FB323" s="13"/>
      <c r="FC323" s="13"/>
      <c r="FD323" s="13"/>
      <c r="FE323" s="13"/>
      <c r="FF323" s="13"/>
      <c r="FG323" s="13"/>
      <c r="FH323" s="13"/>
      <c r="FI323" s="13"/>
      <c r="FJ323" s="13"/>
      <c r="FK323" s="13"/>
      <c r="FL323" s="13"/>
      <c r="FM323" s="13"/>
      <c r="FN323" s="13"/>
      <c r="FO323" s="13"/>
      <c r="FP323" s="13"/>
      <c r="FQ323" s="13"/>
      <c r="FR323" s="13"/>
      <c r="FS323" s="13"/>
      <c r="FT323" s="13"/>
      <c r="FU323" s="13"/>
      <c r="FV323" s="13"/>
      <c r="FW323" s="13"/>
      <c r="FX323" s="13"/>
      <c r="FY323" s="13"/>
      <c r="FZ323" s="13"/>
      <c r="GA323" s="13"/>
      <c r="GB323" s="13"/>
      <c r="GC323" s="13"/>
      <c r="GD323" s="13"/>
      <c r="GE323" s="13"/>
      <c r="GF323" s="13"/>
      <c r="GG323" s="13"/>
      <c r="GH323" s="13"/>
      <c r="GI323" s="13"/>
      <c r="GJ323" s="13"/>
      <c r="GK323" s="13"/>
      <c r="GL323" s="13"/>
      <c r="GM323" s="13"/>
      <c r="GN323" s="13"/>
      <c r="GO323" s="13"/>
      <c r="GP323" s="13"/>
      <c r="GQ323" s="13"/>
      <c r="GR323" s="13"/>
      <c r="GS323" s="13"/>
      <c r="GT323" s="13"/>
      <c r="GU323" s="13"/>
      <c r="GV323" s="13"/>
      <c r="GW323" s="13"/>
      <c r="GX323" s="13"/>
      <c r="GY323" s="13"/>
      <c r="GZ323" s="13"/>
      <c r="HA323" s="13"/>
      <c r="HB323" s="13"/>
      <c r="HC323" s="13"/>
      <c r="HD323" s="13"/>
      <c r="HE323" s="13"/>
      <c r="HF323" s="13"/>
      <c r="HG323" s="13"/>
      <c r="HH323" s="13"/>
      <c r="HI323" s="13"/>
      <c r="HJ323" s="13"/>
      <c r="HK323" s="13"/>
      <c r="HL323" s="13"/>
      <c r="HM323" s="13"/>
      <c r="HN323" s="13"/>
      <c r="HO323" s="13"/>
      <c r="HP323" s="13"/>
      <c r="HQ323" s="13"/>
      <c r="HR323" s="13"/>
      <c r="HS323" s="13"/>
      <c r="HT323" s="13"/>
      <c r="HU323" s="13"/>
      <c r="HV323" s="13"/>
      <c r="HW323" s="13"/>
      <c r="HX323" s="13"/>
      <c r="HY323" s="13"/>
      <c r="HZ323" s="13"/>
      <c r="IA323" s="13"/>
      <c r="IB323" s="13"/>
      <c r="IC323" s="13"/>
      <c r="ID323" s="13"/>
      <c r="IE323" s="13"/>
      <c r="IF323" s="13"/>
      <c r="IG323" s="13"/>
      <c r="IH323" s="13"/>
      <c r="II323" s="13"/>
      <c r="IJ323" s="13"/>
      <c r="IK323" s="13"/>
      <c r="IL323" s="13"/>
      <c r="IM323" s="13"/>
      <c r="IN323" s="13"/>
      <c r="IO323" s="13"/>
      <c r="IP323" s="13"/>
      <c r="IQ323" s="13"/>
      <c r="IR323" s="13"/>
      <c r="IS323" s="13"/>
      <c r="IT323" s="13"/>
      <c r="IU323" s="13"/>
      <c r="IV323" s="13"/>
    </row>
    <row r="324" spans="1:256" customFormat="1" ht="15">
      <c r="A324" s="13"/>
      <c r="B324" s="25"/>
      <c r="C324" s="25" t="s">
        <v>463</v>
      </c>
      <c r="D324" s="14"/>
      <c r="E324" s="26" t="s">
        <v>355</v>
      </c>
      <c r="F324" s="14"/>
      <c r="G324" s="98"/>
      <c r="H324" s="251">
        <f>+G324*D324*F324</f>
        <v>0</v>
      </c>
      <c r="I324" s="24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  <c r="DB324" s="13"/>
      <c r="DC324" s="13"/>
      <c r="DD324" s="13"/>
      <c r="DE324" s="13"/>
      <c r="DF324" s="13"/>
      <c r="DG324" s="13"/>
      <c r="DH324" s="13"/>
      <c r="DI324" s="13"/>
      <c r="DJ324" s="13"/>
      <c r="DK324" s="13"/>
      <c r="DL324" s="13"/>
      <c r="DM324" s="13"/>
      <c r="DN324" s="13"/>
      <c r="DO324" s="13"/>
      <c r="DP324" s="13"/>
      <c r="DQ324" s="13"/>
      <c r="DR324" s="13"/>
      <c r="DS324" s="13"/>
      <c r="DT324" s="13"/>
      <c r="DU324" s="13"/>
      <c r="DV324" s="13"/>
      <c r="DW324" s="13"/>
      <c r="DX324" s="13"/>
      <c r="DY324" s="13"/>
      <c r="DZ324" s="13"/>
      <c r="EA324" s="13"/>
      <c r="EB324" s="13"/>
      <c r="EC324" s="13"/>
      <c r="ED324" s="13"/>
      <c r="EE324" s="13"/>
      <c r="EF324" s="13"/>
      <c r="EG324" s="13"/>
      <c r="EH324" s="13"/>
      <c r="EI324" s="13"/>
      <c r="EJ324" s="13"/>
      <c r="EK324" s="13"/>
      <c r="EL324" s="13"/>
      <c r="EM324" s="13"/>
      <c r="EN324" s="13"/>
      <c r="EO324" s="13"/>
      <c r="EP324" s="13"/>
      <c r="EQ324" s="13"/>
      <c r="ER324" s="13"/>
      <c r="ES324" s="13"/>
      <c r="ET324" s="13"/>
      <c r="EU324" s="13"/>
      <c r="EV324" s="13"/>
      <c r="EW324" s="13"/>
      <c r="EX324" s="13"/>
      <c r="EY324" s="13"/>
      <c r="EZ324" s="13"/>
      <c r="FA324" s="13"/>
      <c r="FB324" s="13"/>
      <c r="FC324" s="13"/>
      <c r="FD324" s="13"/>
      <c r="FE324" s="13"/>
      <c r="FF324" s="13"/>
      <c r="FG324" s="13"/>
      <c r="FH324" s="13"/>
      <c r="FI324" s="13"/>
      <c r="FJ324" s="13"/>
      <c r="FK324" s="13"/>
      <c r="FL324" s="13"/>
      <c r="FM324" s="13"/>
      <c r="FN324" s="13"/>
      <c r="FO324" s="13"/>
      <c r="FP324" s="13"/>
      <c r="FQ324" s="13"/>
      <c r="FR324" s="13"/>
      <c r="FS324" s="13"/>
      <c r="FT324" s="13"/>
      <c r="FU324" s="13"/>
      <c r="FV324" s="13"/>
      <c r="FW324" s="13"/>
      <c r="FX324" s="13"/>
      <c r="FY324" s="13"/>
      <c r="FZ324" s="13"/>
      <c r="GA324" s="13"/>
      <c r="GB324" s="13"/>
      <c r="GC324" s="13"/>
      <c r="GD324" s="13"/>
      <c r="GE324" s="13"/>
      <c r="GF324" s="13"/>
      <c r="GG324" s="13"/>
      <c r="GH324" s="13"/>
      <c r="GI324" s="13"/>
      <c r="GJ324" s="13"/>
      <c r="GK324" s="13"/>
      <c r="GL324" s="13"/>
      <c r="GM324" s="13"/>
      <c r="GN324" s="13"/>
      <c r="GO324" s="13"/>
      <c r="GP324" s="13"/>
      <c r="GQ324" s="13"/>
      <c r="GR324" s="13"/>
      <c r="GS324" s="13"/>
      <c r="GT324" s="13"/>
      <c r="GU324" s="13"/>
      <c r="GV324" s="13"/>
      <c r="GW324" s="13"/>
      <c r="GX324" s="13"/>
      <c r="GY324" s="13"/>
      <c r="GZ324" s="13"/>
      <c r="HA324" s="13"/>
      <c r="HB324" s="13"/>
      <c r="HC324" s="13"/>
      <c r="HD324" s="13"/>
      <c r="HE324" s="13"/>
      <c r="HF324" s="13"/>
      <c r="HG324" s="13"/>
      <c r="HH324" s="13"/>
      <c r="HI324" s="13"/>
      <c r="HJ324" s="13"/>
      <c r="HK324" s="13"/>
      <c r="HL324" s="13"/>
      <c r="HM324" s="13"/>
      <c r="HN324" s="13"/>
      <c r="HO324" s="13"/>
      <c r="HP324" s="13"/>
      <c r="HQ324" s="13"/>
      <c r="HR324" s="13"/>
      <c r="HS324" s="13"/>
      <c r="HT324" s="13"/>
      <c r="HU324" s="13"/>
      <c r="HV324" s="13"/>
      <c r="HW324" s="13"/>
      <c r="HX324" s="13"/>
      <c r="HY324" s="13"/>
      <c r="HZ324" s="13"/>
      <c r="IA324" s="13"/>
      <c r="IB324" s="13"/>
      <c r="IC324" s="13"/>
      <c r="ID324" s="13"/>
      <c r="IE324" s="13"/>
      <c r="IF324" s="13"/>
      <c r="IG324" s="13"/>
      <c r="IH324" s="13"/>
      <c r="II324" s="13"/>
      <c r="IJ324" s="13"/>
      <c r="IK324" s="13"/>
      <c r="IL324" s="13"/>
      <c r="IM324" s="13"/>
      <c r="IN324" s="13"/>
      <c r="IO324" s="13"/>
      <c r="IP324" s="13"/>
      <c r="IQ324" s="13"/>
      <c r="IR324" s="13"/>
      <c r="IS324" s="13"/>
      <c r="IT324" s="13"/>
      <c r="IU324" s="13"/>
      <c r="IV324" s="13"/>
    </row>
    <row r="325" spans="1:256" customFormat="1" ht="15">
      <c r="A325" s="13"/>
      <c r="B325" s="25"/>
      <c r="C325" s="25"/>
      <c r="D325" s="14"/>
      <c r="E325" s="26"/>
      <c r="F325" s="14"/>
      <c r="G325" s="98"/>
      <c r="H325" s="249">
        <f>SUM(H323:H324)</f>
        <v>0</v>
      </c>
      <c r="I325" s="24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  <c r="DB325" s="13"/>
      <c r="DC325" s="13"/>
      <c r="DD325" s="13"/>
      <c r="DE325" s="13"/>
      <c r="DF325" s="13"/>
      <c r="DG325" s="13"/>
      <c r="DH325" s="13"/>
      <c r="DI325" s="13"/>
      <c r="DJ325" s="13"/>
      <c r="DK325" s="13"/>
      <c r="DL325" s="13"/>
      <c r="DM325" s="13"/>
      <c r="DN325" s="13"/>
      <c r="DO325" s="13"/>
      <c r="DP325" s="13"/>
      <c r="DQ325" s="13"/>
      <c r="DR325" s="13"/>
      <c r="DS325" s="13"/>
      <c r="DT325" s="13"/>
      <c r="DU325" s="13"/>
      <c r="DV325" s="13"/>
      <c r="DW325" s="13"/>
      <c r="DX325" s="13"/>
      <c r="DY325" s="13"/>
      <c r="DZ325" s="13"/>
      <c r="EA325" s="13"/>
      <c r="EB325" s="13"/>
      <c r="EC325" s="13"/>
      <c r="ED325" s="13"/>
      <c r="EE325" s="13"/>
      <c r="EF325" s="13"/>
      <c r="EG325" s="13"/>
      <c r="EH325" s="13"/>
      <c r="EI325" s="13"/>
      <c r="EJ325" s="13"/>
      <c r="EK325" s="13"/>
      <c r="EL325" s="13"/>
      <c r="EM325" s="13"/>
      <c r="EN325" s="13"/>
      <c r="EO325" s="13"/>
      <c r="EP325" s="13"/>
      <c r="EQ325" s="13"/>
      <c r="ER325" s="13"/>
      <c r="ES325" s="13"/>
      <c r="ET325" s="13"/>
      <c r="EU325" s="13"/>
      <c r="EV325" s="13"/>
      <c r="EW325" s="13"/>
      <c r="EX325" s="13"/>
      <c r="EY325" s="13"/>
      <c r="EZ325" s="13"/>
      <c r="FA325" s="13"/>
      <c r="FB325" s="13"/>
      <c r="FC325" s="13"/>
      <c r="FD325" s="13"/>
      <c r="FE325" s="13"/>
      <c r="FF325" s="13"/>
      <c r="FG325" s="13"/>
      <c r="FH325" s="13"/>
      <c r="FI325" s="13"/>
      <c r="FJ325" s="13"/>
      <c r="FK325" s="13"/>
      <c r="FL325" s="13"/>
      <c r="FM325" s="13"/>
      <c r="FN325" s="13"/>
      <c r="FO325" s="13"/>
      <c r="FP325" s="13"/>
      <c r="FQ325" s="13"/>
      <c r="FR325" s="13"/>
      <c r="FS325" s="13"/>
      <c r="FT325" s="13"/>
      <c r="FU325" s="13"/>
      <c r="FV325" s="13"/>
      <c r="FW325" s="13"/>
      <c r="FX325" s="13"/>
      <c r="FY325" s="13"/>
      <c r="FZ325" s="13"/>
      <c r="GA325" s="13"/>
      <c r="GB325" s="13"/>
      <c r="GC325" s="13"/>
      <c r="GD325" s="13"/>
      <c r="GE325" s="13"/>
      <c r="GF325" s="13"/>
      <c r="GG325" s="13"/>
      <c r="GH325" s="13"/>
      <c r="GI325" s="13"/>
      <c r="GJ325" s="13"/>
      <c r="GK325" s="13"/>
      <c r="GL325" s="13"/>
      <c r="GM325" s="13"/>
      <c r="GN325" s="13"/>
      <c r="GO325" s="13"/>
      <c r="GP325" s="13"/>
      <c r="GQ325" s="13"/>
      <c r="GR325" s="13"/>
      <c r="GS325" s="13"/>
      <c r="GT325" s="13"/>
      <c r="GU325" s="13"/>
      <c r="GV325" s="13"/>
      <c r="GW325" s="13"/>
      <c r="GX325" s="13"/>
      <c r="GY325" s="13"/>
      <c r="GZ325" s="13"/>
      <c r="HA325" s="13"/>
      <c r="HB325" s="13"/>
      <c r="HC325" s="13"/>
      <c r="HD325" s="13"/>
      <c r="HE325" s="13"/>
      <c r="HF325" s="13"/>
      <c r="HG325" s="13"/>
      <c r="HH325" s="13"/>
      <c r="HI325" s="13"/>
      <c r="HJ325" s="13"/>
      <c r="HK325" s="13"/>
      <c r="HL325" s="13"/>
      <c r="HM325" s="13"/>
      <c r="HN325" s="13"/>
      <c r="HO325" s="13"/>
      <c r="HP325" s="13"/>
      <c r="HQ325" s="13"/>
      <c r="HR325" s="13"/>
      <c r="HS325" s="13"/>
      <c r="HT325" s="13"/>
      <c r="HU325" s="13"/>
      <c r="HV325" s="13"/>
      <c r="HW325" s="13"/>
      <c r="HX325" s="13"/>
      <c r="HY325" s="13"/>
      <c r="HZ325" s="13"/>
      <c r="IA325" s="13"/>
      <c r="IB325" s="13"/>
      <c r="IC325" s="13"/>
      <c r="ID325" s="13"/>
      <c r="IE325" s="13"/>
      <c r="IF325" s="13"/>
      <c r="IG325" s="13"/>
      <c r="IH325" s="13"/>
      <c r="II325" s="13"/>
      <c r="IJ325" s="13"/>
      <c r="IK325" s="13"/>
      <c r="IL325" s="13"/>
      <c r="IM325" s="13"/>
      <c r="IN325" s="13"/>
      <c r="IO325" s="13"/>
      <c r="IP325" s="13"/>
      <c r="IQ325" s="13"/>
      <c r="IR325" s="13"/>
      <c r="IS325" s="13"/>
      <c r="IT325" s="13"/>
      <c r="IU325" s="13"/>
      <c r="IV325" s="13"/>
    </row>
    <row r="326" spans="1:256" customFormat="1" ht="15">
      <c r="A326" s="13"/>
      <c r="B326" s="25"/>
      <c r="C326" s="25" t="s">
        <v>478</v>
      </c>
      <c r="D326" s="14"/>
      <c r="E326" s="26"/>
      <c r="F326" s="14"/>
      <c r="G326" s="98"/>
      <c r="H326" s="258"/>
      <c r="I326" s="24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3"/>
      <c r="DC326" s="13"/>
      <c r="DD326" s="13"/>
      <c r="DE326" s="13"/>
      <c r="DF326" s="13"/>
      <c r="DG326" s="13"/>
      <c r="DH326" s="13"/>
      <c r="DI326" s="13"/>
      <c r="DJ326" s="13"/>
      <c r="DK326" s="13"/>
      <c r="DL326" s="13"/>
      <c r="DM326" s="13"/>
      <c r="DN326" s="13"/>
      <c r="DO326" s="13"/>
      <c r="DP326" s="13"/>
      <c r="DQ326" s="13"/>
      <c r="DR326" s="13"/>
      <c r="DS326" s="13"/>
      <c r="DT326" s="13"/>
      <c r="DU326" s="13"/>
      <c r="DV326" s="13"/>
      <c r="DW326" s="13"/>
      <c r="DX326" s="13"/>
      <c r="DY326" s="13"/>
      <c r="DZ326" s="13"/>
      <c r="EA326" s="13"/>
      <c r="EB326" s="13"/>
      <c r="EC326" s="13"/>
      <c r="ED326" s="13"/>
      <c r="EE326" s="13"/>
      <c r="EF326" s="13"/>
      <c r="EG326" s="13"/>
      <c r="EH326" s="13"/>
      <c r="EI326" s="13"/>
      <c r="EJ326" s="13"/>
      <c r="EK326" s="13"/>
      <c r="EL326" s="13"/>
      <c r="EM326" s="13"/>
      <c r="EN326" s="13"/>
      <c r="EO326" s="13"/>
      <c r="EP326" s="13"/>
      <c r="EQ326" s="13"/>
      <c r="ER326" s="13"/>
      <c r="ES326" s="13"/>
      <c r="ET326" s="13"/>
      <c r="EU326" s="13"/>
      <c r="EV326" s="13"/>
      <c r="EW326" s="13"/>
      <c r="EX326" s="13"/>
      <c r="EY326" s="13"/>
      <c r="EZ326" s="13"/>
      <c r="FA326" s="13"/>
      <c r="FB326" s="13"/>
      <c r="FC326" s="13"/>
      <c r="FD326" s="13"/>
      <c r="FE326" s="13"/>
      <c r="FF326" s="13"/>
      <c r="FG326" s="13"/>
      <c r="FH326" s="13"/>
      <c r="FI326" s="13"/>
      <c r="FJ326" s="13"/>
      <c r="FK326" s="13"/>
      <c r="FL326" s="13"/>
      <c r="FM326" s="13"/>
      <c r="FN326" s="13"/>
      <c r="FO326" s="13"/>
      <c r="FP326" s="13"/>
      <c r="FQ326" s="13"/>
      <c r="FR326" s="13"/>
      <c r="FS326" s="13"/>
      <c r="FT326" s="13"/>
      <c r="FU326" s="13"/>
      <c r="FV326" s="13"/>
      <c r="FW326" s="13"/>
      <c r="FX326" s="13"/>
      <c r="FY326" s="13"/>
      <c r="FZ326" s="13"/>
      <c r="GA326" s="13"/>
      <c r="GB326" s="13"/>
      <c r="GC326" s="13"/>
      <c r="GD326" s="13"/>
      <c r="GE326" s="13"/>
      <c r="GF326" s="13"/>
      <c r="GG326" s="13"/>
      <c r="GH326" s="13"/>
      <c r="GI326" s="13"/>
      <c r="GJ326" s="13"/>
      <c r="GK326" s="13"/>
      <c r="GL326" s="13"/>
      <c r="GM326" s="13"/>
      <c r="GN326" s="13"/>
      <c r="GO326" s="13"/>
      <c r="GP326" s="13"/>
      <c r="GQ326" s="13"/>
      <c r="GR326" s="13"/>
      <c r="GS326" s="13"/>
      <c r="GT326" s="13"/>
      <c r="GU326" s="13"/>
      <c r="GV326" s="13"/>
      <c r="GW326" s="13"/>
      <c r="GX326" s="13"/>
      <c r="GY326" s="13"/>
      <c r="GZ326" s="13"/>
      <c r="HA326" s="13"/>
      <c r="HB326" s="13"/>
      <c r="HC326" s="13"/>
      <c r="HD326" s="13"/>
      <c r="HE326" s="13"/>
      <c r="HF326" s="13"/>
      <c r="HG326" s="13"/>
      <c r="HH326" s="13"/>
      <c r="HI326" s="13"/>
      <c r="HJ326" s="13"/>
      <c r="HK326" s="13"/>
      <c r="HL326" s="13"/>
      <c r="HM326" s="13"/>
      <c r="HN326" s="13"/>
      <c r="HO326" s="13"/>
      <c r="HP326" s="13"/>
      <c r="HQ326" s="13"/>
      <c r="HR326" s="13"/>
      <c r="HS326" s="13"/>
      <c r="HT326" s="13"/>
      <c r="HU326" s="13"/>
      <c r="HV326" s="13"/>
      <c r="HW326" s="13"/>
      <c r="HX326" s="13"/>
      <c r="HY326" s="13"/>
      <c r="HZ326" s="13"/>
      <c r="IA326" s="13"/>
      <c r="IB326" s="13"/>
      <c r="IC326" s="13"/>
      <c r="ID326" s="13"/>
      <c r="IE326" s="13"/>
      <c r="IF326" s="13"/>
      <c r="IG326" s="13"/>
      <c r="IH326" s="13"/>
      <c r="II326" s="13"/>
      <c r="IJ326" s="13"/>
      <c r="IK326" s="13"/>
      <c r="IL326" s="13"/>
      <c r="IM326" s="13"/>
      <c r="IN326" s="13"/>
      <c r="IO326" s="13"/>
      <c r="IP326" s="13"/>
      <c r="IQ326" s="13"/>
      <c r="IR326" s="13"/>
      <c r="IS326" s="13"/>
      <c r="IT326" s="13"/>
      <c r="IU326" s="13"/>
      <c r="IV326" s="13"/>
    </row>
    <row r="327" spans="1:256" customFormat="1" ht="15">
      <c r="A327" s="13"/>
      <c r="B327" s="25"/>
      <c r="C327" s="25" t="s">
        <v>463</v>
      </c>
      <c r="D327" s="14"/>
      <c r="E327" s="26" t="s">
        <v>355</v>
      </c>
      <c r="F327" s="14"/>
      <c r="G327" s="98"/>
      <c r="H327" s="251">
        <f>+G327*D327*F327</f>
        <v>0</v>
      </c>
      <c r="I327" s="24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  <c r="CK327" s="13"/>
      <c r="CL327" s="13"/>
      <c r="CM327" s="13"/>
      <c r="CN327" s="13"/>
      <c r="CO327" s="13"/>
      <c r="CP327" s="13"/>
      <c r="CQ327" s="13"/>
      <c r="CR327" s="13"/>
      <c r="CS327" s="13"/>
      <c r="CT327" s="13"/>
      <c r="CU327" s="13"/>
      <c r="CV327" s="13"/>
      <c r="CW327" s="13"/>
      <c r="CX327" s="13"/>
      <c r="CY327" s="13"/>
      <c r="CZ327" s="13"/>
      <c r="DA327" s="13"/>
      <c r="DB327" s="13"/>
      <c r="DC327" s="13"/>
      <c r="DD327" s="13"/>
      <c r="DE327" s="13"/>
      <c r="DF327" s="13"/>
      <c r="DG327" s="13"/>
      <c r="DH327" s="13"/>
      <c r="DI327" s="13"/>
      <c r="DJ327" s="13"/>
      <c r="DK327" s="13"/>
      <c r="DL327" s="13"/>
      <c r="DM327" s="13"/>
      <c r="DN327" s="13"/>
      <c r="DO327" s="13"/>
      <c r="DP327" s="13"/>
      <c r="DQ327" s="13"/>
      <c r="DR327" s="13"/>
      <c r="DS327" s="13"/>
      <c r="DT327" s="13"/>
      <c r="DU327" s="13"/>
      <c r="DV327" s="13"/>
      <c r="DW327" s="13"/>
      <c r="DX327" s="13"/>
      <c r="DY327" s="13"/>
      <c r="DZ327" s="13"/>
      <c r="EA327" s="13"/>
      <c r="EB327" s="13"/>
      <c r="EC327" s="13"/>
      <c r="ED327" s="13"/>
      <c r="EE327" s="13"/>
      <c r="EF327" s="13"/>
      <c r="EG327" s="13"/>
      <c r="EH327" s="13"/>
      <c r="EI327" s="13"/>
      <c r="EJ327" s="13"/>
      <c r="EK327" s="13"/>
      <c r="EL327" s="13"/>
      <c r="EM327" s="13"/>
      <c r="EN327" s="13"/>
      <c r="EO327" s="13"/>
      <c r="EP327" s="13"/>
      <c r="EQ327" s="13"/>
      <c r="ER327" s="13"/>
      <c r="ES327" s="13"/>
      <c r="ET327" s="13"/>
      <c r="EU327" s="13"/>
      <c r="EV327" s="13"/>
      <c r="EW327" s="13"/>
      <c r="EX327" s="13"/>
      <c r="EY327" s="13"/>
      <c r="EZ327" s="13"/>
      <c r="FA327" s="13"/>
      <c r="FB327" s="13"/>
      <c r="FC327" s="13"/>
      <c r="FD327" s="13"/>
      <c r="FE327" s="13"/>
      <c r="FF327" s="13"/>
      <c r="FG327" s="13"/>
      <c r="FH327" s="13"/>
      <c r="FI327" s="13"/>
      <c r="FJ327" s="13"/>
      <c r="FK327" s="13"/>
      <c r="FL327" s="13"/>
      <c r="FM327" s="13"/>
      <c r="FN327" s="13"/>
      <c r="FO327" s="13"/>
      <c r="FP327" s="13"/>
      <c r="FQ327" s="13"/>
      <c r="FR327" s="13"/>
      <c r="FS327" s="13"/>
      <c r="FT327" s="13"/>
      <c r="FU327" s="13"/>
      <c r="FV327" s="13"/>
      <c r="FW327" s="13"/>
      <c r="FX327" s="13"/>
      <c r="FY327" s="13"/>
      <c r="FZ327" s="13"/>
      <c r="GA327" s="13"/>
      <c r="GB327" s="13"/>
      <c r="GC327" s="13"/>
      <c r="GD327" s="13"/>
      <c r="GE327" s="13"/>
      <c r="GF327" s="13"/>
      <c r="GG327" s="13"/>
      <c r="GH327" s="13"/>
      <c r="GI327" s="13"/>
      <c r="GJ327" s="13"/>
      <c r="GK327" s="13"/>
      <c r="GL327" s="13"/>
      <c r="GM327" s="13"/>
      <c r="GN327" s="13"/>
      <c r="GO327" s="13"/>
      <c r="GP327" s="13"/>
      <c r="GQ327" s="13"/>
      <c r="GR327" s="13"/>
      <c r="GS327" s="13"/>
      <c r="GT327" s="13"/>
      <c r="GU327" s="13"/>
      <c r="GV327" s="13"/>
      <c r="GW327" s="13"/>
      <c r="GX327" s="13"/>
      <c r="GY327" s="13"/>
      <c r="GZ327" s="13"/>
      <c r="HA327" s="13"/>
      <c r="HB327" s="13"/>
      <c r="HC327" s="13"/>
      <c r="HD327" s="13"/>
      <c r="HE327" s="13"/>
      <c r="HF327" s="13"/>
      <c r="HG327" s="13"/>
      <c r="HH327" s="13"/>
      <c r="HI327" s="13"/>
      <c r="HJ327" s="13"/>
      <c r="HK327" s="13"/>
      <c r="HL327" s="13"/>
      <c r="HM327" s="13"/>
      <c r="HN327" s="13"/>
      <c r="HO327" s="13"/>
      <c r="HP327" s="13"/>
      <c r="HQ327" s="13"/>
      <c r="HR327" s="13"/>
      <c r="HS327" s="13"/>
      <c r="HT327" s="13"/>
      <c r="HU327" s="13"/>
      <c r="HV327" s="13"/>
      <c r="HW327" s="13"/>
      <c r="HX327" s="13"/>
      <c r="HY327" s="13"/>
      <c r="HZ327" s="13"/>
      <c r="IA327" s="13"/>
      <c r="IB327" s="13"/>
      <c r="IC327" s="13"/>
      <c r="ID327" s="13"/>
      <c r="IE327" s="13"/>
      <c r="IF327" s="13"/>
      <c r="IG327" s="13"/>
      <c r="IH327" s="13"/>
      <c r="II327" s="13"/>
      <c r="IJ327" s="13"/>
      <c r="IK327" s="13"/>
      <c r="IL327" s="13"/>
      <c r="IM327" s="13"/>
      <c r="IN327" s="13"/>
      <c r="IO327" s="13"/>
      <c r="IP327" s="13"/>
      <c r="IQ327" s="13"/>
      <c r="IR327" s="13"/>
      <c r="IS327" s="13"/>
      <c r="IT327" s="13"/>
      <c r="IU327" s="13"/>
      <c r="IV327" s="13"/>
    </row>
    <row r="328" spans="1:256" customFormat="1" ht="15">
      <c r="A328" s="13"/>
      <c r="B328" s="25"/>
      <c r="C328" s="25"/>
      <c r="D328" s="14"/>
      <c r="E328" s="26"/>
      <c r="F328" s="14"/>
      <c r="G328" s="98"/>
      <c r="H328" s="249">
        <f>SUM(H326:H327)</f>
        <v>0</v>
      </c>
      <c r="I328" s="24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  <c r="DB328" s="13"/>
      <c r="DC328" s="13"/>
      <c r="DD328" s="13"/>
      <c r="DE328" s="13"/>
      <c r="DF328" s="13"/>
      <c r="DG328" s="13"/>
      <c r="DH328" s="13"/>
      <c r="DI328" s="13"/>
      <c r="DJ328" s="13"/>
      <c r="DK328" s="13"/>
      <c r="DL328" s="13"/>
      <c r="DM328" s="13"/>
      <c r="DN328" s="13"/>
      <c r="DO328" s="13"/>
      <c r="DP328" s="13"/>
      <c r="DQ328" s="13"/>
      <c r="DR328" s="13"/>
      <c r="DS328" s="13"/>
      <c r="DT328" s="13"/>
      <c r="DU328" s="13"/>
      <c r="DV328" s="13"/>
      <c r="DW328" s="13"/>
      <c r="DX328" s="13"/>
      <c r="DY328" s="13"/>
      <c r="DZ328" s="13"/>
      <c r="EA328" s="13"/>
      <c r="EB328" s="13"/>
      <c r="EC328" s="13"/>
      <c r="ED328" s="13"/>
      <c r="EE328" s="13"/>
      <c r="EF328" s="13"/>
      <c r="EG328" s="13"/>
      <c r="EH328" s="13"/>
      <c r="EI328" s="13"/>
      <c r="EJ328" s="13"/>
      <c r="EK328" s="13"/>
      <c r="EL328" s="13"/>
      <c r="EM328" s="13"/>
      <c r="EN328" s="13"/>
      <c r="EO328" s="13"/>
      <c r="EP328" s="13"/>
      <c r="EQ328" s="13"/>
      <c r="ER328" s="13"/>
      <c r="ES328" s="13"/>
      <c r="ET328" s="13"/>
      <c r="EU328" s="13"/>
      <c r="EV328" s="13"/>
      <c r="EW328" s="13"/>
      <c r="EX328" s="13"/>
      <c r="EY328" s="13"/>
      <c r="EZ328" s="13"/>
      <c r="FA328" s="13"/>
      <c r="FB328" s="13"/>
      <c r="FC328" s="13"/>
      <c r="FD328" s="13"/>
      <c r="FE328" s="13"/>
      <c r="FF328" s="13"/>
      <c r="FG328" s="13"/>
      <c r="FH328" s="13"/>
      <c r="FI328" s="13"/>
      <c r="FJ328" s="13"/>
      <c r="FK328" s="13"/>
      <c r="FL328" s="13"/>
      <c r="FM328" s="13"/>
      <c r="FN328" s="13"/>
      <c r="FO328" s="13"/>
      <c r="FP328" s="13"/>
      <c r="FQ328" s="13"/>
      <c r="FR328" s="13"/>
      <c r="FS328" s="13"/>
      <c r="FT328" s="13"/>
      <c r="FU328" s="13"/>
      <c r="FV328" s="13"/>
      <c r="FW328" s="13"/>
      <c r="FX328" s="13"/>
      <c r="FY328" s="13"/>
      <c r="FZ328" s="13"/>
      <c r="GA328" s="13"/>
      <c r="GB328" s="13"/>
      <c r="GC328" s="13"/>
      <c r="GD328" s="13"/>
      <c r="GE328" s="13"/>
      <c r="GF328" s="13"/>
      <c r="GG328" s="13"/>
      <c r="GH328" s="13"/>
      <c r="GI328" s="13"/>
      <c r="GJ328" s="13"/>
      <c r="GK328" s="13"/>
      <c r="GL328" s="13"/>
      <c r="GM328" s="13"/>
      <c r="GN328" s="13"/>
      <c r="GO328" s="13"/>
      <c r="GP328" s="13"/>
      <c r="GQ328" s="13"/>
      <c r="GR328" s="13"/>
      <c r="GS328" s="13"/>
      <c r="GT328" s="13"/>
      <c r="GU328" s="13"/>
      <c r="GV328" s="13"/>
      <c r="GW328" s="13"/>
      <c r="GX328" s="13"/>
      <c r="GY328" s="13"/>
      <c r="GZ328" s="13"/>
      <c r="HA328" s="13"/>
      <c r="HB328" s="13"/>
      <c r="HC328" s="13"/>
      <c r="HD328" s="13"/>
      <c r="HE328" s="13"/>
      <c r="HF328" s="13"/>
      <c r="HG328" s="13"/>
      <c r="HH328" s="13"/>
      <c r="HI328" s="13"/>
      <c r="HJ328" s="13"/>
      <c r="HK328" s="13"/>
      <c r="HL328" s="13"/>
      <c r="HM328" s="13"/>
      <c r="HN328" s="13"/>
      <c r="HO328" s="13"/>
      <c r="HP328" s="13"/>
      <c r="HQ328" s="13"/>
      <c r="HR328" s="13"/>
      <c r="HS328" s="13"/>
      <c r="HT328" s="13"/>
      <c r="HU328" s="13"/>
      <c r="HV328" s="13"/>
      <c r="HW328" s="13"/>
      <c r="HX328" s="13"/>
      <c r="HY328" s="13"/>
      <c r="HZ328" s="13"/>
      <c r="IA328" s="13"/>
      <c r="IB328" s="13"/>
      <c r="IC328" s="13"/>
      <c r="ID328" s="13"/>
      <c r="IE328" s="13"/>
      <c r="IF328" s="13"/>
      <c r="IG328" s="13"/>
      <c r="IH328" s="13"/>
      <c r="II328" s="13"/>
      <c r="IJ328" s="13"/>
      <c r="IK328" s="13"/>
      <c r="IL328" s="13"/>
      <c r="IM328" s="13"/>
      <c r="IN328" s="13"/>
      <c r="IO328" s="13"/>
      <c r="IP328" s="13"/>
      <c r="IQ328" s="13"/>
      <c r="IR328" s="13"/>
      <c r="IS328" s="13"/>
      <c r="IT328" s="13"/>
      <c r="IU328" s="13"/>
      <c r="IV328" s="13"/>
    </row>
    <row r="329" spans="1:256" customFormat="1" ht="15">
      <c r="A329" s="13"/>
      <c r="B329" s="25"/>
      <c r="C329" s="25" t="s">
        <v>479</v>
      </c>
      <c r="D329" s="14"/>
      <c r="E329" s="26"/>
      <c r="F329" s="14"/>
      <c r="G329" s="98"/>
      <c r="H329" s="258"/>
      <c r="I329" s="24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13"/>
      <c r="CY329" s="13"/>
      <c r="CZ329" s="13"/>
      <c r="DA329" s="13"/>
      <c r="DB329" s="13"/>
      <c r="DC329" s="13"/>
      <c r="DD329" s="13"/>
      <c r="DE329" s="13"/>
      <c r="DF329" s="13"/>
      <c r="DG329" s="13"/>
      <c r="DH329" s="13"/>
      <c r="DI329" s="13"/>
      <c r="DJ329" s="13"/>
      <c r="DK329" s="13"/>
      <c r="DL329" s="13"/>
      <c r="DM329" s="13"/>
      <c r="DN329" s="13"/>
      <c r="DO329" s="13"/>
      <c r="DP329" s="13"/>
      <c r="DQ329" s="13"/>
      <c r="DR329" s="13"/>
      <c r="DS329" s="13"/>
      <c r="DT329" s="13"/>
      <c r="DU329" s="13"/>
      <c r="DV329" s="13"/>
      <c r="DW329" s="13"/>
      <c r="DX329" s="13"/>
      <c r="DY329" s="13"/>
      <c r="DZ329" s="13"/>
      <c r="EA329" s="13"/>
      <c r="EB329" s="13"/>
      <c r="EC329" s="13"/>
      <c r="ED329" s="13"/>
      <c r="EE329" s="13"/>
      <c r="EF329" s="13"/>
      <c r="EG329" s="13"/>
      <c r="EH329" s="13"/>
      <c r="EI329" s="13"/>
      <c r="EJ329" s="13"/>
      <c r="EK329" s="13"/>
      <c r="EL329" s="13"/>
      <c r="EM329" s="13"/>
      <c r="EN329" s="13"/>
      <c r="EO329" s="13"/>
      <c r="EP329" s="13"/>
      <c r="EQ329" s="13"/>
      <c r="ER329" s="13"/>
      <c r="ES329" s="13"/>
      <c r="ET329" s="13"/>
      <c r="EU329" s="13"/>
      <c r="EV329" s="13"/>
      <c r="EW329" s="13"/>
      <c r="EX329" s="13"/>
      <c r="EY329" s="13"/>
      <c r="EZ329" s="13"/>
      <c r="FA329" s="13"/>
      <c r="FB329" s="13"/>
      <c r="FC329" s="13"/>
      <c r="FD329" s="13"/>
      <c r="FE329" s="13"/>
      <c r="FF329" s="13"/>
      <c r="FG329" s="13"/>
      <c r="FH329" s="13"/>
      <c r="FI329" s="13"/>
      <c r="FJ329" s="13"/>
      <c r="FK329" s="13"/>
      <c r="FL329" s="13"/>
      <c r="FM329" s="13"/>
      <c r="FN329" s="13"/>
      <c r="FO329" s="13"/>
      <c r="FP329" s="13"/>
      <c r="FQ329" s="13"/>
      <c r="FR329" s="13"/>
      <c r="FS329" s="13"/>
      <c r="FT329" s="13"/>
      <c r="FU329" s="13"/>
      <c r="FV329" s="13"/>
      <c r="FW329" s="13"/>
      <c r="FX329" s="13"/>
      <c r="FY329" s="13"/>
      <c r="FZ329" s="13"/>
      <c r="GA329" s="13"/>
      <c r="GB329" s="13"/>
      <c r="GC329" s="13"/>
      <c r="GD329" s="13"/>
      <c r="GE329" s="13"/>
      <c r="GF329" s="13"/>
      <c r="GG329" s="13"/>
      <c r="GH329" s="13"/>
      <c r="GI329" s="13"/>
      <c r="GJ329" s="13"/>
      <c r="GK329" s="13"/>
      <c r="GL329" s="13"/>
      <c r="GM329" s="13"/>
      <c r="GN329" s="13"/>
      <c r="GO329" s="13"/>
      <c r="GP329" s="13"/>
      <c r="GQ329" s="13"/>
      <c r="GR329" s="13"/>
      <c r="GS329" s="13"/>
      <c r="GT329" s="13"/>
      <c r="GU329" s="13"/>
      <c r="GV329" s="13"/>
      <c r="GW329" s="13"/>
      <c r="GX329" s="13"/>
      <c r="GY329" s="13"/>
      <c r="GZ329" s="13"/>
      <c r="HA329" s="13"/>
      <c r="HB329" s="13"/>
      <c r="HC329" s="13"/>
      <c r="HD329" s="13"/>
      <c r="HE329" s="13"/>
      <c r="HF329" s="13"/>
      <c r="HG329" s="13"/>
      <c r="HH329" s="13"/>
      <c r="HI329" s="13"/>
      <c r="HJ329" s="13"/>
      <c r="HK329" s="13"/>
      <c r="HL329" s="13"/>
      <c r="HM329" s="13"/>
      <c r="HN329" s="13"/>
      <c r="HO329" s="13"/>
      <c r="HP329" s="13"/>
      <c r="HQ329" s="13"/>
      <c r="HR329" s="13"/>
      <c r="HS329" s="13"/>
      <c r="HT329" s="13"/>
      <c r="HU329" s="13"/>
      <c r="HV329" s="13"/>
      <c r="HW329" s="13"/>
      <c r="HX329" s="13"/>
      <c r="HY329" s="13"/>
      <c r="HZ329" s="13"/>
      <c r="IA329" s="13"/>
      <c r="IB329" s="13"/>
      <c r="IC329" s="13"/>
      <c r="ID329" s="13"/>
      <c r="IE329" s="13"/>
      <c r="IF329" s="13"/>
      <c r="IG329" s="13"/>
      <c r="IH329" s="13"/>
      <c r="II329" s="13"/>
      <c r="IJ329" s="13"/>
      <c r="IK329" s="13"/>
      <c r="IL329" s="13"/>
      <c r="IM329" s="13"/>
      <c r="IN329" s="13"/>
      <c r="IO329" s="13"/>
      <c r="IP329" s="13"/>
      <c r="IQ329" s="13"/>
      <c r="IR329" s="13"/>
      <c r="IS329" s="13"/>
      <c r="IT329" s="13"/>
      <c r="IU329" s="13"/>
      <c r="IV329" s="13"/>
    </row>
    <row r="330" spans="1:256" customFormat="1" ht="15">
      <c r="A330" s="13"/>
      <c r="B330" s="25"/>
      <c r="C330" s="25" t="s">
        <v>463</v>
      </c>
      <c r="D330" s="14"/>
      <c r="E330" s="26" t="s">
        <v>355</v>
      </c>
      <c r="F330" s="14"/>
      <c r="G330" s="98"/>
      <c r="H330" s="251">
        <f>+G330*D330*F330</f>
        <v>0</v>
      </c>
      <c r="I330" s="24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  <c r="DB330" s="13"/>
      <c r="DC330" s="13"/>
      <c r="DD330" s="13"/>
      <c r="DE330" s="13"/>
      <c r="DF330" s="13"/>
      <c r="DG330" s="13"/>
      <c r="DH330" s="13"/>
      <c r="DI330" s="13"/>
      <c r="DJ330" s="13"/>
      <c r="DK330" s="13"/>
      <c r="DL330" s="13"/>
      <c r="DM330" s="13"/>
      <c r="DN330" s="13"/>
      <c r="DO330" s="13"/>
      <c r="DP330" s="13"/>
      <c r="DQ330" s="13"/>
      <c r="DR330" s="13"/>
      <c r="DS330" s="13"/>
      <c r="DT330" s="13"/>
      <c r="DU330" s="13"/>
      <c r="DV330" s="13"/>
      <c r="DW330" s="13"/>
      <c r="DX330" s="13"/>
      <c r="DY330" s="13"/>
      <c r="DZ330" s="13"/>
      <c r="EA330" s="13"/>
      <c r="EB330" s="13"/>
      <c r="EC330" s="13"/>
      <c r="ED330" s="13"/>
      <c r="EE330" s="13"/>
      <c r="EF330" s="13"/>
      <c r="EG330" s="13"/>
      <c r="EH330" s="13"/>
      <c r="EI330" s="13"/>
      <c r="EJ330" s="13"/>
      <c r="EK330" s="13"/>
      <c r="EL330" s="13"/>
      <c r="EM330" s="13"/>
      <c r="EN330" s="13"/>
      <c r="EO330" s="13"/>
      <c r="EP330" s="13"/>
      <c r="EQ330" s="13"/>
      <c r="ER330" s="13"/>
      <c r="ES330" s="13"/>
      <c r="ET330" s="13"/>
      <c r="EU330" s="13"/>
      <c r="EV330" s="13"/>
      <c r="EW330" s="13"/>
      <c r="EX330" s="13"/>
      <c r="EY330" s="13"/>
      <c r="EZ330" s="13"/>
      <c r="FA330" s="13"/>
      <c r="FB330" s="13"/>
      <c r="FC330" s="13"/>
      <c r="FD330" s="13"/>
      <c r="FE330" s="13"/>
      <c r="FF330" s="13"/>
      <c r="FG330" s="13"/>
      <c r="FH330" s="13"/>
      <c r="FI330" s="13"/>
      <c r="FJ330" s="13"/>
      <c r="FK330" s="13"/>
      <c r="FL330" s="13"/>
      <c r="FM330" s="13"/>
      <c r="FN330" s="13"/>
      <c r="FO330" s="13"/>
      <c r="FP330" s="13"/>
      <c r="FQ330" s="13"/>
      <c r="FR330" s="13"/>
      <c r="FS330" s="13"/>
      <c r="FT330" s="13"/>
      <c r="FU330" s="13"/>
      <c r="FV330" s="13"/>
      <c r="FW330" s="13"/>
      <c r="FX330" s="13"/>
      <c r="FY330" s="13"/>
      <c r="FZ330" s="13"/>
      <c r="GA330" s="13"/>
      <c r="GB330" s="13"/>
      <c r="GC330" s="13"/>
      <c r="GD330" s="13"/>
      <c r="GE330" s="13"/>
      <c r="GF330" s="13"/>
      <c r="GG330" s="13"/>
      <c r="GH330" s="13"/>
      <c r="GI330" s="13"/>
      <c r="GJ330" s="13"/>
      <c r="GK330" s="13"/>
      <c r="GL330" s="13"/>
      <c r="GM330" s="13"/>
      <c r="GN330" s="13"/>
      <c r="GO330" s="13"/>
      <c r="GP330" s="13"/>
      <c r="GQ330" s="13"/>
      <c r="GR330" s="13"/>
      <c r="GS330" s="13"/>
      <c r="GT330" s="13"/>
      <c r="GU330" s="13"/>
      <c r="GV330" s="13"/>
      <c r="GW330" s="13"/>
      <c r="GX330" s="13"/>
      <c r="GY330" s="13"/>
      <c r="GZ330" s="13"/>
      <c r="HA330" s="13"/>
      <c r="HB330" s="13"/>
      <c r="HC330" s="13"/>
      <c r="HD330" s="13"/>
      <c r="HE330" s="13"/>
      <c r="HF330" s="13"/>
      <c r="HG330" s="13"/>
      <c r="HH330" s="13"/>
      <c r="HI330" s="13"/>
      <c r="HJ330" s="13"/>
      <c r="HK330" s="13"/>
      <c r="HL330" s="13"/>
      <c r="HM330" s="13"/>
      <c r="HN330" s="13"/>
      <c r="HO330" s="13"/>
      <c r="HP330" s="13"/>
      <c r="HQ330" s="13"/>
      <c r="HR330" s="13"/>
      <c r="HS330" s="13"/>
      <c r="HT330" s="13"/>
      <c r="HU330" s="13"/>
      <c r="HV330" s="13"/>
      <c r="HW330" s="13"/>
      <c r="HX330" s="13"/>
      <c r="HY330" s="13"/>
      <c r="HZ330" s="13"/>
      <c r="IA330" s="13"/>
      <c r="IB330" s="13"/>
      <c r="IC330" s="13"/>
      <c r="ID330" s="13"/>
      <c r="IE330" s="13"/>
      <c r="IF330" s="13"/>
      <c r="IG330" s="13"/>
      <c r="IH330" s="13"/>
      <c r="II330" s="13"/>
      <c r="IJ330" s="13"/>
      <c r="IK330" s="13"/>
      <c r="IL330" s="13"/>
      <c r="IM330" s="13"/>
      <c r="IN330" s="13"/>
      <c r="IO330" s="13"/>
      <c r="IP330" s="13"/>
      <c r="IQ330" s="13"/>
      <c r="IR330" s="13"/>
      <c r="IS330" s="13"/>
      <c r="IT330" s="13"/>
      <c r="IU330" s="13"/>
      <c r="IV330" s="13"/>
    </row>
    <row r="331" spans="1:256" customFormat="1" ht="15">
      <c r="A331" s="13"/>
      <c r="B331" s="25"/>
      <c r="C331" s="25"/>
      <c r="D331" s="14"/>
      <c r="E331" s="26"/>
      <c r="F331" s="14"/>
      <c r="G331" s="98"/>
      <c r="H331" s="249">
        <f>SUM(H329:H330)</f>
        <v>0</v>
      </c>
      <c r="I331" s="24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  <c r="DB331" s="13"/>
      <c r="DC331" s="13"/>
      <c r="DD331" s="13"/>
      <c r="DE331" s="13"/>
      <c r="DF331" s="13"/>
      <c r="DG331" s="13"/>
      <c r="DH331" s="13"/>
      <c r="DI331" s="13"/>
      <c r="DJ331" s="13"/>
      <c r="DK331" s="13"/>
      <c r="DL331" s="13"/>
      <c r="DM331" s="13"/>
      <c r="DN331" s="13"/>
      <c r="DO331" s="13"/>
      <c r="DP331" s="13"/>
      <c r="DQ331" s="13"/>
      <c r="DR331" s="13"/>
      <c r="DS331" s="13"/>
      <c r="DT331" s="13"/>
      <c r="DU331" s="13"/>
      <c r="DV331" s="13"/>
      <c r="DW331" s="13"/>
      <c r="DX331" s="13"/>
      <c r="DY331" s="13"/>
      <c r="DZ331" s="13"/>
      <c r="EA331" s="13"/>
      <c r="EB331" s="13"/>
      <c r="EC331" s="13"/>
      <c r="ED331" s="13"/>
      <c r="EE331" s="13"/>
      <c r="EF331" s="13"/>
      <c r="EG331" s="13"/>
      <c r="EH331" s="13"/>
      <c r="EI331" s="13"/>
      <c r="EJ331" s="13"/>
      <c r="EK331" s="13"/>
      <c r="EL331" s="13"/>
      <c r="EM331" s="13"/>
      <c r="EN331" s="13"/>
      <c r="EO331" s="13"/>
      <c r="EP331" s="13"/>
      <c r="EQ331" s="13"/>
      <c r="ER331" s="13"/>
      <c r="ES331" s="13"/>
      <c r="ET331" s="13"/>
      <c r="EU331" s="13"/>
      <c r="EV331" s="13"/>
      <c r="EW331" s="13"/>
      <c r="EX331" s="13"/>
      <c r="EY331" s="13"/>
      <c r="EZ331" s="13"/>
      <c r="FA331" s="13"/>
      <c r="FB331" s="13"/>
      <c r="FC331" s="13"/>
      <c r="FD331" s="13"/>
      <c r="FE331" s="13"/>
      <c r="FF331" s="13"/>
      <c r="FG331" s="13"/>
      <c r="FH331" s="13"/>
      <c r="FI331" s="13"/>
      <c r="FJ331" s="13"/>
      <c r="FK331" s="13"/>
      <c r="FL331" s="13"/>
      <c r="FM331" s="13"/>
      <c r="FN331" s="13"/>
      <c r="FO331" s="13"/>
      <c r="FP331" s="13"/>
      <c r="FQ331" s="13"/>
      <c r="FR331" s="13"/>
      <c r="FS331" s="13"/>
      <c r="FT331" s="13"/>
      <c r="FU331" s="13"/>
      <c r="FV331" s="13"/>
      <c r="FW331" s="13"/>
      <c r="FX331" s="13"/>
      <c r="FY331" s="13"/>
      <c r="FZ331" s="13"/>
      <c r="GA331" s="13"/>
      <c r="GB331" s="13"/>
      <c r="GC331" s="13"/>
      <c r="GD331" s="13"/>
      <c r="GE331" s="13"/>
      <c r="GF331" s="13"/>
      <c r="GG331" s="13"/>
      <c r="GH331" s="13"/>
      <c r="GI331" s="13"/>
      <c r="GJ331" s="13"/>
      <c r="GK331" s="13"/>
      <c r="GL331" s="13"/>
      <c r="GM331" s="13"/>
      <c r="GN331" s="13"/>
      <c r="GO331" s="13"/>
      <c r="GP331" s="13"/>
      <c r="GQ331" s="13"/>
      <c r="GR331" s="13"/>
      <c r="GS331" s="13"/>
      <c r="GT331" s="13"/>
      <c r="GU331" s="13"/>
      <c r="GV331" s="13"/>
      <c r="GW331" s="13"/>
      <c r="GX331" s="13"/>
      <c r="GY331" s="13"/>
      <c r="GZ331" s="13"/>
      <c r="HA331" s="13"/>
      <c r="HB331" s="13"/>
      <c r="HC331" s="13"/>
      <c r="HD331" s="13"/>
      <c r="HE331" s="13"/>
      <c r="HF331" s="13"/>
      <c r="HG331" s="13"/>
      <c r="HH331" s="13"/>
      <c r="HI331" s="13"/>
      <c r="HJ331" s="13"/>
      <c r="HK331" s="13"/>
      <c r="HL331" s="13"/>
      <c r="HM331" s="13"/>
      <c r="HN331" s="13"/>
      <c r="HO331" s="13"/>
      <c r="HP331" s="13"/>
      <c r="HQ331" s="13"/>
      <c r="HR331" s="13"/>
      <c r="HS331" s="13"/>
      <c r="HT331" s="13"/>
      <c r="HU331" s="13"/>
      <c r="HV331" s="13"/>
      <c r="HW331" s="13"/>
      <c r="HX331" s="13"/>
      <c r="HY331" s="13"/>
      <c r="HZ331" s="13"/>
      <c r="IA331" s="13"/>
      <c r="IB331" s="13"/>
      <c r="IC331" s="13"/>
      <c r="ID331" s="13"/>
      <c r="IE331" s="13"/>
      <c r="IF331" s="13"/>
      <c r="IG331" s="13"/>
      <c r="IH331" s="13"/>
      <c r="II331" s="13"/>
      <c r="IJ331" s="13"/>
      <c r="IK331" s="13"/>
      <c r="IL331" s="13"/>
      <c r="IM331" s="13"/>
      <c r="IN331" s="13"/>
      <c r="IO331" s="13"/>
      <c r="IP331" s="13"/>
      <c r="IQ331" s="13"/>
      <c r="IR331" s="13"/>
      <c r="IS331" s="13"/>
      <c r="IT331" s="13"/>
      <c r="IU331" s="13"/>
      <c r="IV331" s="13"/>
    </row>
    <row r="332" spans="1:256" customFormat="1" ht="15">
      <c r="A332" s="13"/>
      <c r="B332" s="25"/>
      <c r="C332" s="25" t="s">
        <v>480</v>
      </c>
      <c r="D332" s="14"/>
      <c r="E332" s="26"/>
      <c r="F332" s="14"/>
      <c r="G332" s="98"/>
      <c r="H332" s="258"/>
      <c r="I332" s="24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  <c r="DG332" s="13"/>
      <c r="DH332" s="13"/>
      <c r="DI332" s="13"/>
      <c r="DJ332" s="13"/>
      <c r="DK332" s="13"/>
      <c r="DL332" s="13"/>
      <c r="DM332" s="13"/>
      <c r="DN332" s="13"/>
      <c r="DO332" s="13"/>
      <c r="DP332" s="13"/>
      <c r="DQ332" s="13"/>
      <c r="DR332" s="13"/>
      <c r="DS332" s="13"/>
      <c r="DT332" s="13"/>
      <c r="DU332" s="13"/>
      <c r="DV332" s="13"/>
      <c r="DW332" s="13"/>
      <c r="DX332" s="13"/>
      <c r="DY332" s="13"/>
      <c r="DZ332" s="13"/>
      <c r="EA332" s="13"/>
      <c r="EB332" s="13"/>
      <c r="EC332" s="13"/>
      <c r="ED332" s="13"/>
      <c r="EE332" s="13"/>
      <c r="EF332" s="13"/>
      <c r="EG332" s="13"/>
      <c r="EH332" s="13"/>
      <c r="EI332" s="13"/>
      <c r="EJ332" s="13"/>
      <c r="EK332" s="13"/>
      <c r="EL332" s="13"/>
      <c r="EM332" s="13"/>
      <c r="EN332" s="13"/>
      <c r="EO332" s="13"/>
      <c r="EP332" s="13"/>
      <c r="EQ332" s="13"/>
      <c r="ER332" s="13"/>
      <c r="ES332" s="13"/>
      <c r="ET332" s="13"/>
      <c r="EU332" s="13"/>
      <c r="EV332" s="13"/>
      <c r="EW332" s="13"/>
      <c r="EX332" s="13"/>
      <c r="EY332" s="13"/>
      <c r="EZ332" s="13"/>
      <c r="FA332" s="13"/>
      <c r="FB332" s="13"/>
      <c r="FC332" s="13"/>
      <c r="FD332" s="13"/>
      <c r="FE332" s="13"/>
      <c r="FF332" s="13"/>
      <c r="FG332" s="13"/>
      <c r="FH332" s="13"/>
      <c r="FI332" s="13"/>
      <c r="FJ332" s="13"/>
      <c r="FK332" s="13"/>
      <c r="FL332" s="13"/>
      <c r="FM332" s="13"/>
      <c r="FN332" s="13"/>
      <c r="FO332" s="13"/>
      <c r="FP332" s="13"/>
      <c r="FQ332" s="13"/>
      <c r="FR332" s="13"/>
      <c r="FS332" s="13"/>
      <c r="FT332" s="13"/>
      <c r="FU332" s="13"/>
      <c r="FV332" s="13"/>
      <c r="FW332" s="13"/>
      <c r="FX332" s="13"/>
      <c r="FY332" s="13"/>
      <c r="FZ332" s="13"/>
      <c r="GA332" s="13"/>
      <c r="GB332" s="13"/>
      <c r="GC332" s="13"/>
      <c r="GD332" s="13"/>
      <c r="GE332" s="13"/>
      <c r="GF332" s="13"/>
      <c r="GG332" s="13"/>
      <c r="GH332" s="13"/>
      <c r="GI332" s="13"/>
      <c r="GJ332" s="13"/>
      <c r="GK332" s="13"/>
      <c r="GL332" s="13"/>
      <c r="GM332" s="13"/>
      <c r="GN332" s="13"/>
      <c r="GO332" s="13"/>
      <c r="GP332" s="13"/>
      <c r="GQ332" s="13"/>
      <c r="GR332" s="13"/>
      <c r="GS332" s="13"/>
      <c r="GT332" s="13"/>
      <c r="GU332" s="13"/>
      <c r="GV332" s="13"/>
      <c r="GW332" s="13"/>
      <c r="GX332" s="13"/>
      <c r="GY332" s="13"/>
      <c r="GZ332" s="13"/>
      <c r="HA332" s="13"/>
      <c r="HB332" s="13"/>
      <c r="HC332" s="13"/>
      <c r="HD332" s="13"/>
      <c r="HE332" s="13"/>
      <c r="HF332" s="13"/>
      <c r="HG332" s="13"/>
      <c r="HH332" s="13"/>
      <c r="HI332" s="13"/>
      <c r="HJ332" s="13"/>
      <c r="HK332" s="13"/>
      <c r="HL332" s="13"/>
      <c r="HM332" s="13"/>
      <c r="HN332" s="13"/>
      <c r="HO332" s="13"/>
      <c r="HP332" s="13"/>
      <c r="HQ332" s="13"/>
      <c r="HR332" s="13"/>
      <c r="HS332" s="13"/>
      <c r="HT332" s="13"/>
      <c r="HU332" s="13"/>
      <c r="HV332" s="13"/>
      <c r="HW332" s="13"/>
      <c r="HX332" s="13"/>
      <c r="HY332" s="13"/>
      <c r="HZ332" s="13"/>
      <c r="IA332" s="13"/>
      <c r="IB332" s="13"/>
      <c r="IC332" s="13"/>
      <c r="ID332" s="13"/>
      <c r="IE332" s="13"/>
      <c r="IF332" s="13"/>
      <c r="IG332" s="13"/>
      <c r="IH332" s="13"/>
      <c r="II332" s="13"/>
      <c r="IJ332" s="13"/>
      <c r="IK332" s="13"/>
      <c r="IL332" s="13"/>
      <c r="IM332" s="13"/>
      <c r="IN332" s="13"/>
      <c r="IO332" s="13"/>
      <c r="IP332" s="13"/>
      <c r="IQ332" s="13"/>
      <c r="IR332" s="13"/>
      <c r="IS332" s="13"/>
      <c r="IT332" s="13"/>
      <c r="IU332" s="13"/>
      <c r="IV332" s="13"/>
    </row>
    <row r="333" spans="1:256" customFormat="1" ht="15">
      <c r="A333" s="13"/>
      <c r="B333" s="25"/>
      <c r="C333" s="25" t="s">
        <v>463</v>
      </c>
      <c r="D333" s="14"/>
      <c r="E333" s="26" t="s">
        <v>355</v>
      </c>
      <c r="F333" s="14"/>
      <c r="G333" s="98"/>
      <c r="H333" s="251">
        <f>+G333*D333*F333</f>
        <v>0</v>
      </c>
      <c r="I333" s="24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  <c r="DG333" s="13"/>
      <c r="DH333" s="13"/>
      <c r="DI333" s="13"/>
      <c r="DJ333" s="13"/>
      <c r="DK333" s="13"/>
      <c r="DL333" s="13"/>
      <c r="DM333" s="13"/>
      <c r="DN333" s="13"/>
      <c r="DO333" s="13"/>
      <c r="DP333" s="13"/>
      <c r="DQ333" s="13"/>
      <c r="DR333" s="13"/>
      <c r="DS333" s="13"/>
      <c r="DT333" s="13"/>
      <c r="DU333" s="13"/>
      <c r="DV333" s="13"/>
      <c r="DW333" s="13"/>
      <c r="DX333" s="13"/>
      <c r="DY333" s="13"/>
      <c r="DZ333" s="13"/>
      <c r="EA333" s="13"/>
      <c r="EB333" s="13"/>
      <c r="EC333" s="13"/>
      <c r="ED333" s="13"/>
      <c r="EE333" s="13"/>
      <c r="EF333" s="13"/>
      <c r="EG333" s="13"/>
      <c r="EH333" s="13"/>
      <c r="EI333" s="13"/>
      <c r="EJ333" s="13"/>
      <c r="EK333" s="13"/>
      <c r="EL333" s="13"/>
      <c r="EM333" s="13"/>
      <c r="EN333" s="13"/>
      <c r="EO333" s="13"/>
      <c r="EP333" s="13"/>
      <c r="EQ333" s="13"/>
      <c r="ER333" s="13"/>
      <c r="ES333" s="13"/>
      <c r="ET333" s="13"/>
      <c r="EU333" s="13"/>
      <c r="EV333" s="13"/>
      <c r="EW333" s="13"/>
      <c r="EX333" s="13"/>
      <c r="EY333" s="13"/>
      <c r="EZ333" s="13"/>
      <c r="FA333" s="13"/>
      <c r="FB333" s="13"/>
      <c r="FC333" s="13"/>
      <c r="FD333" s="13"/>
      <c r="FE333" s="13"/>
      <c r="FF333" s="13"/>
      <c r="FG333" s="13"/>
      <c r="FH333" s="13"/>
      <c r="FI333" s="13"/>
      <c r="FJ333" s="13"/>
      <c r="FK333" s="13"/>
      <c r="FL333" s="13"/>
      <c r="FM333" s="13"/>
      <c r="FN333" s="13"/>
      <c r="FO333" s="13"/>
      <c r="FP333" s="13"/>
      <c r="FQ333" s="13"/>
      <c r="FR333" s="13"/>
      <c r="FS333" s="13"/>
      <c r="FT333" s="13"/>
      <c r="FU333" s="13"/>
      <c r="FV333" s="13"/>
      <c r="FW333" s="13"/>
      <c r="FX333" s="13"/>
      <c r="FY333" s="13"/>
      <c r="FZ333" s="13"/>
      <c r="GA333" s="13"/>
      <c r="GB333" s="13"/>
      <c r="GC333" s="13"/>
      <c r="GD333" s="13"/>
      <c r="GE333" s="13"/>
      <c r="GF333" s="13"/>
      <c r="GG333" s="13"/>
      <c r="GH333" s="13"/>
      <c r="GI333" s="13"/>
      <c r="GJ333" s="13"/>
      <c r="GK333" s="13"/>
      <c r="GL333" s="13"/>
      <c r="GM333" s="13"/>
      <c r="GN333" s="13"/>
      <c r="GO333" s="13"/>
      <c r="GP333" s="13"/>
      <c r="GQ333" s="13"/>
      <c r="GR333" s="13"/>
      <c r="GS333" s="13"/>
      <c r="GT333" s="13"/>
      <c r="GU333" s="13"/>
      <c r="GV333" s="13"/>
      <c r="GW333" s="13"/>
      <c r="GX333" s="13"/>
      <c r="GY333" s="13"/>
      <c r="GZ333" s="13"/>
      <c r="HA333" s="13"/>
      <c r="HB333" s="13"/>
      <c r="HC333" s="13"/>
      <c r="HD333" s="13"/>
      <c r="HE333" s="13"/>
      <c r="HF333" s="13"/>
      <c r="HG333" s="13"/>
      <c r="HH333" s="13"/>
      <c r="HI333" s="13"/>
      <c r="HJ333" s="13"/>
      <c r="HK333" s="13"/>
      <c r="HL333" s="13"/>
      <c r="HM333" s="13"/>
      <c r="HN333" s="13"/>
      <c r="HO333" s="13"/>
      <c r="HP333" s="13"/>
      <c r="HQ333" s="13"/>
      <c r="HR333" s="13"/>
      <c r="HS333" s="13"/>
      <c r="HT333" s="13"/>
      <c r="HU333" s="13"/>
      <c r="HV333" s="13"/>
      <c r="HW333" s="13"/>
      <c r="HX333" s="13"/>
      <c r="HY333" s="13"/>
      <c r="HZ333" s="13"/>
      <c r="IA333" s="13"/>
      <c r="IB333" s="13"/>
      <c r="IC333" s="13"/>
      <c r="ID333" s="13"/>
      <c r="IE333" s="13"/>
      <c r="IF333" s="13"/>
      <c r="IG333" s="13"/>
      <c r="IH333" s="13"/>
      <c r="II333" s="13"/>
      <c r="IJ333" s="13"/>
      <c r="IK333" s="13"/>
      <c r="IL333" s="13"/>
      <c r="IM333" s="13"/>
      <c r="IN333" s="13"/>
      <c r="IO333" s="13"/>
      <c r="IP333" s="13"/>
      <c r="IQ333" s="13"/>
      <c r="IR333" s="13"/>
      <c r="IS333" s="13"/>
      <c r="IT333" s="13"/>
      <c r="IU333" s="13"/>
      <c r="IV333" s="13"/>
    </row>
    <row r="334" spans="1:256" customFormat="1" ht="15">
      <c r="A334" s="13"/>
      <c r="B334" s="25"/>
      <c r="C334" s="25"/>
      <c r="D334" s="14"/>
      <c r="E334" s="26"/>
      <c r="F334" s="14"/>
      <c r="G334" s="98"/>
      <c r="H334" s="249">
        <f>SUM(H332:H333)</f>
        <v>0</v>
      </c>
      <c r="I334" s="260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  <c r="DB334" s="13"/>
      <c r="DC334" s="13"/>
      <c r="DD334" s="13"/>
      <c r="DE334" s="13"/>
      <c r="DF334" s="13"/>
      <c r="DG334" s="13"/>
      <c r="DH334" s="13"/>
      <c r="DI334" s="13"/>
      <c r="DJ334" s="13"/>
      <c r="DK334" s="13"/>
      <c r="DL334" s="13"/>
      <c r="DM334" s="13"/>
      <c r="DN334" s="13"/>
      <c r="DO334" s="13"/>
      <c r="DP334" s="13"/>
      <c r="DQ334" s="13"/>
      <c r="DR334" s="13"/>
      <c r="DS334" s="13"/>
      <c r="DT334" s="13"/>
      <c r="DU334" s="13"/>
      <c r="DV334" s="13"/>
      <c r="DW334" s="13"/>
      <c r="DX334" s="13"/>
      <c r="DY334" s="13"/>
      <c r="DZ334" s="13"/>
      <c r="EA334" s="13"/>
      <c r="EB334" s="13"/>
      <c r="EC334" s="13"/>
      <c r="ED334" s="13"/>
      <c r="EE334" s="13"/>
      <c r="EF334" s="13"/>
      <c r="EG334" s="13"/>
      <c r="EH334" s="13"/>
      <c r="EI334" s="13"/>
      <c r="EJ334" s="13"/>
      <c r="EK334" s="13"/>
      <c r="EL334" s="13"/>
      <c r="EM334" s="13"/>
      <c r="EN334" s="13"/>
      <c r="EO334" s="13"/>
      <c r="EP334" s="13"/>
      <c r="EQ334" s="13"/>
      <c r="ER334" s="13"/>
      <c r="ES334" s="13"/>
      <c r="ET334" s="13"/>
      <c r="EU334" s="13"/>
      <c r="EV334" s="13"/>
      <c r="EW334" s="13"/>
      <c r="EX334" s="13"/>
      <c r="EY334" s="13"/>
      <c r="EZ334" s="13"/>
      <c r="FA334" s="13"/>
      <c r="FB334" s="13"/>
      <c r="FC334" s="13"/>
      <c r="FD334" s="13"/>
      <c r="FE334" s="13"/>
      <c r="FF334" s="13"/>
      <c r="FG334" s="13"/>
      <c r="FH334" s="13"/>
      <c r="FI334" s="13"/>
      <c r="FJ334" s="13"/>
      <c r="FK334" s="13"/>
      <c r="FL334" s="13"/>
      <c r="FM334" s="13"/>
      <c r="FN334" s="13"/>
      <c r="FO334" s="13"/>
      <c r="FP334" s="13"/>
      <c r="FQ334" s="13"/>
      <c r="FR334" s="13"/>
      <c r="FS334" s="13"/>
      <c r="FT334" s="13"/>
      <c r="FU334" s="13"/>
      <c r="FV334" s="13"/>
      <c r="FW334" s="13"/>
      <c r="FX334" s="13"/>
      <c r="FY334" s="13"/>
      <c r="FZ334" s="13"/>
      <c r="GA334" s="13"/>
      <c r="GB334" s="13"/>
      <c r="GC334" s="13"/>
      <c r="GD334" s="13"/>
      <c r="GE334" s="13"/>
      <c r="GF334" s="13"/>
      <c r="GG334" s="13"/>
      <c r="GH334" s="13"/>
      <c r="GI334" s="13"/>
      <c r="GJ334" s="13"/>
      <c r="GK334" s="13"/>
      <c r="GL334" s="13"/>
      <c r="GM334" s="13"/>
      <c r="GN334" s="13"/>
      <c r="GO334" s="13"/>
      <c r="GP334" s="13"/>
      <c r="GQ334" s="13"/>
      <c r="GR334" s="13"/>
      <c r="GS334" s="13"/>
      <c r="GT334" s="13"/>
      <c r="GU334" s="13"/>
      <c r="GV334" s="13"/>
      <c r="GW334" s="13"/>
      <c r="GX334" s="13"/>
      <c r="GY334" s="13"/>
      <c r="GZ334" s="13"/>
      <c r="HA334" s="13"/>
      <c r="HB334" s="13"/>
      <c r="HC334" s="13"/>
      <c r="HD334" s="13"/>
      <c r="HE334" s="13"/>
      <c r="HF334" s="13"/>
      <c r="HG334" s="13"/>
      <c r="HH334" s="13"/>
      <c r="HI334" s="13"/>
      <c r="HJ334" s="13"/>
      <c r="HK334" s="13"/>
      <c r="HL334" s="13"/>
      <c r="HM334" s="13"/>
      <c r="HN334" s="13"/>
      <c r="HO334" s="13"/>
      <c r="HP334" s="13"/>
      <c r="HQ334" s="13"/>
      <c r="HR334" s="13"/>
      <c r="HS334" s="13"/>
      <c r="HT334" s="13"/>
      <c r="HU334" s="13"/>
      <c r="HV334" s="13"/>
      <c r="HW334" s="13"/>
      <c r="HX334" s="13"/>
      <c r="HY334" s="13"/>
      <c r="HZ334" s="13"/>
      <c r="IA334" s="13"/>
      <c r="IB334" s="13"/>
      <c r="IC334" s="13"/>
      <c r="ID334" s="13"/>
      <c r="IE334" s="13"/>
      <c r="IF334" s="13"/>
      <c r="IG334" s="13"/>
      <c r="IH334" s="13"/>
      <c r="II334" s="13"/>
      <c r="IJ334" s="13"/>
      <c r="IK334" s="13"/>
      <c r="IL334" s="13"/>
      <c r="IM334" s="13"/>
      <c r="IN334" s="13"/>
      <c r="IO334" s="13"/>
      <c r="IP334" s="13"/>
      <c r="IQ334" s="13"/>
      <c r="IR334" s="13"/>
      <c r="IS334" s="13"/>
      <c r="IT334" s="13"/>
      <c r="IU334" s="13"/>
      <c r="IV334" s="13"/>
    </row>
    <row r="335" spans="1:256">
      <c r="B335" s="50"/>
      <c r="C335" s="228" t="s">
        <v>481</v>
      </c>
      <c r="D335" s="51"/>
      <c r="E335" s="52"/>
      <c r="F335" s="51"/>
      <c r="G335" s="111"/>
      <c r="H335" s="240">
        <f>SUM(H283,H286,H289,H292,H295,H298,H301,H304,H307,H310,H313,H316,H319,H322,H325,H328,H331,H334)</f>
        <v>0</v>
      </c>
      <c r="I335" s="263">
        <f>SUM(H335)</f>
        <v>0</v>
      </c>
    </row>
    <row r="336" spans="1:256">
      <c r="B336" s="62" t="s">
        <v>101</v>
      </c>
      <c r="C336" s="61" t="s">
        <v>482</v>
      </c>
      <c r="D336" s="23"/>
      <c r="E336" s="22"/>
      <c r="F336" s="23"/>
      <c r="G336" s="97"/>
      <c r="H336" s="250"/>
      <c r="I336" s="244"/>
    </row>
    <row r="337" spans="1:256">
      <c r="B337" s="16"/>
      <c r="C337" s="25" t="s">
        <v>483</v>
      </c>
      <c r="D337" s="14"/>
      <c r="E337" s="26"/>
      <c r="F337" s="14"/>
      <c r="G337" s="98"/>
      <c r="H337" s="251"/>
      <c r="I337" s="243"/>
    </row>
    <row r="338" spans="1:256">
      <c r="B338" s="16"/>
      <c r="C338" s="25" t="s">
        <v>484</v>
      </c>
      <c r="D338" s="14"/>
      <c r="E338" s="26"/>
      <c r="F338" s="14"/>
      <c r="G338" s="98"/>
      <c r="H338" s="251"/>
      <c r="I338" s="243"/>
    </row>
    <row r="339" spans="1:256">
      <c r="B339" s="16"/>
      <c r="C339" s="25" t="s">
        <v>463</v>
      </c>
      <c r="D339" s="14"/>
      <c r="E339" s="26" t="s">
        <v>355</v>
      </c>
      <c r="F339" s="14"/>
      <c r="G339" s="98"/>
      <c r="H339" s="251">
        <f>+G339*D339*F339</f>
        <v>0</v>
      </c>
      <c r="I339" s="243"/>
    </row>
    <row r="340" spans="1:256">
      <c r="B340" s="16"/>
      <c r="C340" s="25"/>
      <c r="D340" s="14"/>
      <c r="E340" s="26"/>
      <c r="F340" s="14"/>
      <c r="G340" s="98"/>
      <c r="H340" s="249">
        <f>SUM(H337:H339)</f>
        <v>0</v>
      </c>
      <c r="I340" s="243"/>
    </row>
    <row r="341" spans="1:256">
      <c r="B341" s="16"/>
      <c r="C341" s="25" t="s">
        <v>483</v>
      </c>
      <c r="D341" s="14"/>
      <c r="E341" s="26"/>
      <c r="F341" s="14"/>
      <c r="G341" s="98"/>
      <c r="H341" s="258"/>
      <c r="I341" s="243"/>
    </row>
    <row r="342" spans="1:256">
      <c r="B342" s="16"/>
      <c r="C342" s="25" t="s">
        <v>485</v>
      </c>
      <c r="D342" s="14"/>
      <c r="E342" s="26"/>
      <c r="F342" s="14"/>
      <c r="G342" s="98"/>
      <c r="H342" s="251"/>
      <c r="I342" s="243"/>
    </row>
    <row r="343" spans="1:256">
      <c r="B343" s="16"/>
      <c r="C343" s="25" t="s">
        <v>463</v>
      </c>
      <c r="D343" s="14"/>
      <c r="E343" s="26" t="s">
        <v>355</v>
      </c>
      <c r="F343" s="14"/>
      <c r="G343" s="98"/>
      <c r="H343" s="251">
        <f>+G343*D343*F343</f>
        <v>0</v>
      </c>
      <c r="I343" s="243"/>
    </row>
    <row r="344" spans="1:256">
      <c r="B344" s="16"/>
      <c r="C344" s="25"/>
      <c r="D344" s="14"/>
      <c r="E344" s="26"/>
      <c r="F344" s="14"/>
      <c r="G344" s="98"/>
      <c r="H344" s="249">
        <f>SUM(H341:H343)</f>
        <v>0</v>
      </c>
      <c r="I344" s="243"/>
    </row>
    <row r="345" spans="1:256">
      <c r="B345" s="16"/>
      <c r="C345" s="25" t="s">
        <v>486</v>
      </c>
      <c r="D345" s="14"/>
      <c r="E345" s="26"/>
      <c r="F345" s="14"/>
      <c r="G345" s="98"/>
      <c r="H345" s="251"/>
      <c r="I345" s="243"/>
    </row>
    <row r="346" spans="1:256">
      <c r="B346" s="16"/>
      <c r="C346" s="25" t="s">
        <v>484</v>
      </c>
      <c r="D346" s="14"/>
      <c r="E346" s="26"/>
      <c r="F346" s="14"/>
      <c r="G346" s="98"/>
      <c r="H346" s="251"/>
      <c r="I346" s="243"/>
    </row>
    <row r="347" spans="1:256">
      <c r="B347" s="16"/>
      <c r="C347" s="25" t="s">
        <v>463</v>
      </c>
      <c r="D347" s="14"/>
      <c r="E347" s="26" t="s">
        <v>355</v>
      </c>
      <c r="F347" s="14"/>
      <c r="G347" s="98"/>
      <c r="H347" s="251">
        <f>+G347*D347*F347</f>
        <v>0</v>
      </c>
      <c r="I347" s="243"/>
    </row>
    <row r="348" spans="1:256">
      <c r="B348" s="16"/>
      <c r="C348" s="25"/>
      <c r="D348" s="14"/>
      <c r="E348" s="26"/>
      <c r="F348" s="14"/>
      <c r="G348" s="98"/>
      <c r="H348" s="249">
        <f>SUM(H345:H347)</f>
        <v>0</v>
      </c>
      <c r="I348" s="243"/>
    </row>
    <row r="349" spans="1:256" customFormat="1" ht="15">
      <c r="A349" s="13"/>
      <c r="B349" s="16"/>
      <c r="C349" s="25" t="s">
        <v>486</v>
      </c>
      <c r="D349" s="14"/>
      <c r="E349" s="26"/>
      <c r="F349" s="14"/>
      <c r="G349" s="98"/>
      <c r="H349" s="251"/>
      <c r="I349" s="24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  <c r="DB349" s="13"/>
      <c r="DC349" s="13"/>
      <c r="DD349" s="13"/>
      <c r="DE349" s="13"/>
      <c r="DF349" s="13"/>
      <c r="DG349" s="13"/>
      <c r="DH349" s="13"/>
      <c r="DI349" s="13"/>
      <c r="DJ349" s="13"/>
      <c r="DK349" s="13"/>
      <c r="DL349" s="13"/>
      <c r="DM349" s="13"/>
      <c r="DN349" s="13"/>
      <c r="DO349" s="13"/>
      <c r="DP349" s="13"/>
      <c r="DQ349" s="13"/>
      <c r="DR349" s="13"/>
      <c r="DS349" s="13"/>
      <c r="DT349" s="13"/>
      <c r="DU349" s="13"/>
      <c r="DV349" s="13"/>
      <c r="DW349" s="13"/>
      <c r="DX349" s="13"/>
      <c r="DY349" s="13"/>
      <c r="DZ349" s="13"/>
      <c r="EA349" s="13"/>
      <c r="EB349" s="13"/>
      <c r="EC349" s="13"/>
      <c r="ED349" s="13"/>
      <c r="EE349" s="13"/>
      <c r="EF349" s="13"/>
      <c r="EG349" s="13"/>
      <c r="EH349" s="13"/>
      <c r="EI349" s="13"/>
      <c r="EJ349" s="13"/>
      <c r="EK349" s="13"/>
      <c r="EL349" s="13"/>
      <c r="EM349" s="13"/>
      <c r="EN349" s="13"/>
      <c r="EO349" s="13"/>
      <c r="EP349" s="13"/>
      <c r="EQ349" s="13"/>
      <c r="ER349" s="13"/>
      <c r="ES349" s="13"/>
      <c r="ET349" s="13"/>
      <c r="EU349" s="13"/>
      <c r="EV349" s="13"/>
      <c r="EW349" s="13"/>
      <c r="EX349" s="13"/>
      <c r="EY349" s="13"/>
      <c r="EZ349" s="13"/>
      <c r="FA349" s="13"/>
      <c r="FB349" s="13"/>
      <c r="FC349" s="13"/>
      <c r="FD349" s="13"/>
      <c r="FE349" s="13"/>
      <c r="FF349" s="13"/>
      <c r="FG349" s="13"/>
      <c r="FH349" s="13"/>
      <c r="FI349" s="13"/>
      <c r="FJ349" s="13"/>
      <c r="FK349" s="13"/>
      <c r="FL349" s="13"/>
      <c r="FM349" s="13"/>
      <c r="FN349" s="13"/>
      <c r="FO349" s="13"/>
      <c r="FP349" s="13"/>
      <c r="FQ349" s="13"/>
      <c r="FR349" s="13"/>
      <c r="FS349" s="13"/>
      <c r="FT349" s="13"/>
      <c r="FU349" s="13"/>
      <c r="FV349" s="13"/>
      <c r="FW349" s="13"/>
      <c r="FX349" s="13"/>
      <c r="FY349" s="13"/>
      <c r="FZ349" s="13"/>
      <c r="GA349" s="13"/>
      <c r="GB349" s="13"/>
      <c r="GC349" s="13"/>
      <c r="GD349" s="13"/>
      <c r="GE349" s="13"/>
      <c r="GF349" s="13"/>
      <c r="GG349" s="13"/>
      <c r="GH349" s="13"/>
      <c r="GI349" s="13"/>
      <c r="GJ349" s="13"/>
      <c r="GK349" s="13"/>
      <c r="GL349" s="13"/>
      <c r="GM349" s="13"/>
      <c r="GN349" s="13"/>
      <c r="GO349" s="13"/>
      <c r="GP349" s="13"/>
      <c r="GQ349" s="13"/>
      <c r="GR349" s="13"/>
      <c r="GS349" s="13"/>
      <c r="GT349" s="13"/>
      <c r="GU349" s="13"/>
      <c r="GV349" s="13"/>
      <c r="GW349" s="13"/>
      <c r="GX349" s="13"/>
      <c r="GY349" s="13"/>
      <c r="GZ349" s="13"/>
      <c r="HA349" s="13"/>
      <c r="HB349" s="13"/>
      <c r="HC349" s="13"/>
      <c r="HD349" s="13"/>
      <c r="HE349" s="13"/>
      <c r="HF349" s="13"/>
      <c r="HG349" s="13"/>
      <c r="HH349" s="13"/>
      <c r="HI349" s="13"/>
      <c r="HJ349" s="13"/>
      <c r="HK349" s="13"/>
      <c r="HL349" s="13"/>
      <c r="HM349" s="13"/>
      <c r="HN349" s="13"/>
      <c r="HO349" s="13"/>
      <c r="HP349" s="13"/>
      <c r="HQ349" s="13"/>
      <c r="HR349" s="13"/>
      <c r="HS349" s="13"/>
      <c r="HT349" s="13"/>
      <c r="HU349" s="13"/>
      <c r="HV349" s="13"/>
      <c r="HW349" s="13"/>
      <c r="HX349" s="13"/>
      <c r="HY349" s="13"/>
      <c r="HZ349" s="13"/>
      <c r="IA349" s="13"/>
      <c r="IB349" s="13"/>
      <c r="IC349" s="13"/>
      <c r="ID349" s="13"/>
      <c r="IE349" s="13"/>
      <c r="IF349" s="13"/>
      <c r="IG349" s="13"/>
      <c r="IH349" s="13"/>
      <c r="II349" s="13"/>
      <c r="IJ349" s="13"/>
      <c r="IK349" s="13"/>
      <c r="IL349" s="13"/>
      <c r="IM349" s="13"/>
      <c r="IN349" s="13"/>
      <c r="IO349" s="13"/>
      <c r="IP349" s="13"/>
      <c r="IQ349" s="13"/>
      <c r="IR349" s="13"/>
      <c r="IS349" s="13"/>
      <c r="IT349" s="13"/>
      <c r="IU349" s="13"/>
      <c r="IV349" s="13"/>
    </row>
    <row r="350" spans="1:256" customFormat="1" ht="15">
      <c r="A350" s="13"/>
      <c r="B350" s="16"/>
      <c r="C350" s="25" t="s">
        <v>485</v>
      </c>
      <c r="D350" s="14"/>
      <c r="E350" s="26"/>
      <c r="F350" s="14"/>
      <c r="G350" s="98"/>
      <c r="H350" s="251"/>
      <c r="I350" s="24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  <c r="DB350" s="13"/>
      <c r="DC350" s="13"/>
      <c r="DD350" s="13"/>
      <c r="DE350" s="13"/>
      <c r="DF350" s="13"/>
      <c r="DG350" s="13"/>
      <c r="DH350" s="13"/>
      <c r="DI350" s="13"/>
      <c r="DJ350" s="13"/>
      <c r="DK350" s="13"/>
      <c r="DL350" s="13"/>
      <c r="DM350" s="13"/>
      <c r="DN350" s="13"/>
      <c r="DO350" s="13"/>
      <c r="DP350" s="13"/>
      <c r="DQ350" s="13"/>
      <c r="DR350" s="13"/>
      <c r="DS350" s="13"/>
      <c r="DT350" s="13"/>
      <c r="DU350" s="13"/>
      <c r="DV350" s="13"/>
      <c r="DW350" s="13"/>
      <c r="DX350" s="13"/>
      <c r="DY350" s="13"/>
      <c r="DZ350" s="13"/>
      <c r="EA350" s="13"/>
      <c r="EB350" s="13"/>
      <c r="EC350" s="13"/>
      <c r="ED350" s="13"/>
      <c r="EE350" s="13"/>
      <c r="EF350" s="13"/>
      <c r="EG350" s="13"/>
      <c r="EH350" s="13"/>
      <c r="EI350" s="13"/>
      <c r="EJ350" s="13"/>
      <c r="EK350" s="13"/>
      <c r="EL350" s="13"/>
      <c r="EM350" s="13"/>
      <c r="EN350" s="13"/>
      <c r="EO350" s="13"/>
      <c r="EP350" s="13"/>
      <c r="EQ350" s="13"/>
      <c r="ER350" s="13"/>
      <c r="ES350" s="13"/>
      <c r="ET350" s="13"/>
      <c r="EU350" s="13"/>
      <c r="EV350" s="13"/>
      <c r="EW350" s="13"/>
      <c r="EX350" s="13"/>
      <c r="EY350" s="13"/>
      <c r="EZ350" s="13"/>
      <c r="FA350" s="13"/>
      <c r="FB350" s="13"/>
      <c r="FC350" s="13"/>
      <c r="FD350" s="13"/>
      <c r="FE350" s="13"/>
      <c r="FF350" s="13"/>
      <c r="FG350" s="13"/>
      <c r="FH350" s="13"/>
      <c r="FI350" s="13"/>
      <c r="FJ350" s="13"/>
      <c r="FK350" s="13"/>
      <c r="FL350" s="13"/>
      <c r="FM350" s="13"/>
      <c r="FN350" s="13"/>
      <c r="FO350" s="13"/>
      <c r="FP350" s="13"/>
      <c r="FQ350" s="13"/>
      <c r="FR350" s="13"/>
      <c r="FS350" s="13"/>
      <c r="FT350" s="13"/>
      <c r="FU350" s="13"/>
      <c r="FV350" s="13"/>
      <c r="FW350" s="13"/>
      <c r="FX350" s="13"/>
      <c r="FY350" s="13"/>
      <c r="FZ350" s="13"/>
      <c r="GA350" s="13"/>
      <c r="GB350" s="13"/>
      <c r="GC350" s="13"/>
      <c r="GD350" s="13"/>
      <c r="GE350" s="13"/>
      <c r="GF350" s="13"/>
      <c r="GG350" s="13"/>
      <c r="GH350" s="13"/>
      <c r="GI350" s="13"/>
      <c r="GJ350" s="13"/>
      <c r="GK350" s="13"/>
      <c r="GL350" s="13"/>
      <c r="GM350" s="13"/>
      <c r="GN350" s="13"/>
      <c r="GO350" s="13"/>
      <c r="GP350" s="13"/>
      <c r="GQ350" s="13"/>
      <c r="GR350" s="13"/>
      <c r="GS350" s="13"/>
      <c r="GT350" s="13"/>
      <c r="GU350" s="13"/>
      <c r="GV350" s="13"/>
      <c r="GW350" s="13"/>
      <c r="GX350" s="13"/>
      <c r="GY350" s="13"/>
      <c r="GZ350" s="13"/>
      <c r="HA350" s="13"/>
      <c r="HB350" s="13"/>
      <c r="HC350" s="13"/>
      <c r="HD350" s="13"/>
      <c r="HE350" s="13"/>
      <c r="HF350" s="13"/>
      <c r="HG350" s="13"/>
      <c r="HH350" s="13"/>
      <c r="HI350" s="13"/>
      <c r="HJ350" s="13"/>
      <c r="HK350" s="13"/>
      <c r="HL350" s="13"/>
      <c r="HM350" s="13"/>
      <c r="HN350" s="13"/>
      <c r="HO350" s="13"/>
      <c r="HP350" s="13"/>
      <c r="HQ350" s="13"/>
      <c r="HR350" s="13"/>
      <c r="HS350" s="13"/>
      <c r="HT350" s="13"/>
      <c r="HU350" s="13"/>
      <c r="HV350" s="13"/>
      <c r="HW350" s="13"/>
      <c r="HX350" s="13"/>
      <c r="HY350" s="13"/>
      <c r="HZ350" s="13"/>
      <c r="IA350" s="13"/>
      <c r="IB350" s="13"/>
      <c r="IC350" s="13"/>
      <c r="ID350" s="13"/>
      <c r="IE350" s="13"/>
      <c r="IF350" s="13"/>
      <c r="IG350" s="13"/>
      <c r="IH350" s="13"/>
      <c r="II350" s="13"/>
      <c r="IJ350" s="13"/>
      <c r="IK350" s="13"/>
      <c r="IL350" s="13"/>
      <c r="IM350" s="13"/>
      <c r="IN350" s="13"/>
      <c r="IO350" s="13"/>
      <c r="IP350" s="13"/>
      <c r="IQ350" s="13"/>
      <c r="IR350" s="13"/>
      <c r="IS350" s="13"/>
      <c r="IT350" s="13"/>
      <c r="IU350" s="13"/>
      <c r="IV350" s="13"/>
    </row>
    <row r="351" spans="1:256" customFormat="1" ht="15">
      <c r="A351" s="13"/>
      <c r="B351" s="16"/>
      <c r="C351" s="25" t="s">
        <v>463</v>
      </c>
      <c r="D351" s="14"/>
      <c r="E351" s="26" t="s">
        <v>355</v>
      </c>
      <c r="F351" s="14"/>
      <c r="G351" s="98"/>
      <c r="H351" s="251">
        <f>+G351*D351*F351</f>
        <v>0</v>
      </c>
      <c r="I351" s="24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3"/>
      <c r="CX351" s="13"/>
      <c r="CY351" s="13"/>
      <c r="CZ351" s="13"/>
      <c r="DA351" s="13"/>
      <c r="DB351" s="13"/>
      <c r="DC351" s="13"/>
      <c r="DD351" s="13"/>
      <c r="DE351" s="13"/>
      <c r="DF351" s="13"/>
      <c r="DG351" s="13"/>
      <c r="DH351" s="13"/>
      <c r="DI351" s="13"/>
      <c r="DJ351" s="13"/>
      <c r="DK351" s="13"/>
      <c r="DL351" s="13"/>
      <c r="DM351" s="13"/>
      <c r="DN351" s="13"/>
      <c r="DO351" s="13"/>
      <c r="DP351" s="13"/>
      <c r="DQ351" s="13"/>
      <c r="DR351" s="13"/>
      <c r="DS351" s="13"/>
      <c r="DT351" s="13"/>
      <c r="DU351" s="13"/>
      <c r="DV351" s="13"/>
      <c r="DW351" s="13"/>
      <c r="DX351" s="13"/>
      <c r="DY351" s="13"/>
      <c r="DZ351" s="13"/>
      <c r="EA351" s="13"/>
      <c r="EB351" s="13"/>
      <c r="EC351" s="13"/>
      <c r="ED351" s="13"/>
      <c r="EE351" s="13"/>
      <c r="EF351" s="13"/>
      <c r="EG351" s="13"/>
      <c r="EH351" s="13"/>
      <c r="EI351" s="13"/>
      <c r="EJ351" s="13"/>
      <c r="EK351" s="13"/>
      <c r="EL351" s="13"/>
      <c r="EM351" s="13"/>
      <c r="EN351" s="13"/>
      <c r="EO351" s="13"/>
      <c r="EP351" s="13"/>
      <c r="EQ351" s="13"/>
      <c r="ER351" s="13"/>
      <c r="ES351" s="13"/>
      <c r="ET351" s="13"/>
      <c r="EU351" s="13"/>
      <c r="EV351" s="13"/>
      <c r="EW351" s="13"/>
      <c r="EX351" s="13"/>
      <c r="EY351" s="13"/>
      <c r="EZ351" s="13"/>
      <c r="FA351" s="13"/>
      <c r="FB351" s="13"/>
      <c r="FC351" s="13"/>
      <c r="FD351" s="13"/>
      <c r="FE351" s="13"/>
      <c r="FF351" s="13"/>
      <c r="FG351" s="13"/>
      <c r="FH351" s="13"/>
      <c r="FI351" s="13"/>
      <c r="FJ351" s="13"/>
      <c r="FK351" s="13"/>
      <c r="FL351" s="13"/>
      <c r="FM351" s="13"/>
      <c r="FN351" s="13"/>
      <c r="FO351" s="13"/>
      <c r="FP351" s="13"/>
      <c r="FQ351" s="13"/>
      <c r="FR351" s="13"/>
      <c r="FS351" s="13"/>
      <c r="FT351" s="13"/>
      <c r="FU351" s="13"/>
      <c r="FV351" s="13"/>
      <c r="FW351" s="13"/>
      <c r="FX351" s="13"/>
      <c r="FY351" s="13"/>
      <c r="FZ351" s="13"/>
      <c r="GA351" s="13"/>
      <c r="GB351" s="13"/>
      <c r="GC351" s="13"/>
      <c r="GD351" s="13"/>
      <c r="GE351" s="13"/>
      <c r="GF351" s="13"/>
      <c r="GG351" s="13"/>
      <c r="GH351" s="13"/>
      <c r="GI351" s="13"/>
      <c r="GJ351" s="13"/>
      <c r="GK351" s="13"/>
      <c r="GL351" s="13"/>
      <c r="GM351" s="13"/>
      <c r="GN351" s="13"/>
      <c r="GO351" s="13"/>
      <c r="GP351" s="13"/>
      <c r="GQ351" s="13"/>
      <c r="GR351" s="13"/>
      <c r="GS351" s="13"/>
      <c r="GT351" s="13"/>
      <c r="GU351" s="13"/>
      <c r="GV351" s="13"/>
      <c r="GW351" s="13"/>
      <c r="GX351" s="13"/>
      <c r="GY351" s="13"/>
      <c r="GZ351" s="13"/>
      <c r="HA351" s="13"/>
      <c r="HB351" s="13"/>
      <c r="HC351" s="13"/>
      <c r="HD351" s="13"/>
      <c r="HE351" s="13"/>
      <c r="HF351" s="13"/>
      <c r="HG351" s="13"/>
      <c r="HH351" s="13"/>
      <c r="HI351" s="13"/>
      <c r="HJ351" s="13"/>
      <c r="HK351" s="13"/>
      <c r="HL351" s="13"/>
      <c r="HM351" s="13"/>
      <c r="HN351" s="13"/>
      <c r="HO351" s="13"/>
      <c r="HP351" s="13"/>
      <c r="HQ351" s="13"/>
      <c r="HR351" s="13"/>
      <c r="HS351" s="13"/>
      <c r="HT351" s="13"/>
      <c r="HU351" s="13"/>
      <c r="HV351" s="13"/>
      <c r="HW351" s="13"/>
      <c r="HX351" s="13"/>
      <c r="HY351" s="13"/>
      <c r="HZ351" s="13"/>
      <c r="IA351" s="13"/>
      <c r="IB351" s="13"/>
      <c r="IC351" s="13"/>
      <c r="ID351" s="13"/>
      <c r="IE351" s="13"/>
      <c r="IF351" s="13"/>
      <c r="IG351" s="13"/>
      <c r="IH351" s="13"/>
      <c r="II351" s="13"/>
      <c r="IJ351" s="13"/>
      <c r="IK351" s="13"/>
      <c r="IL351" s="13"/>
      <c r="IM351" s="13"/>
      <c r="IN351" s="13"/>
      <c r="IO351" s="13"/>
      <c r="IP351" s="13"/>
      <c r="IQ351" s="13"/>
      <c r="IR351" s="13"/>
      <c r="IS351" s="13"/>
      <c r="IT351" s="13"/>
      <c r="IU351" s="13"/>
      <c r="IV351" s="13"/>
    </row>
    <row r="352" spans="1:256" customFormat="1" ht="15">
      <c r="A352" s="13"/>
      <c r="B352" s="16"/>
      <c r="C352" s="25"/>
      <c r="D352" s="14"/>
      <c r="E352" s="26"/>
      <c r="F352" s="14"/>
      <c r="G352" s="98"/>
      <c r="H352" s="249">
        <f>SUM(H349:H351)</f>
        <v>0</v>
      </c>
      <c r="I352" s="24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  <c r="CC352" s="13"/>
      <c r="CD352" s="13"/>
      <c r="CE352" s="13"/>
      <c r="CF352" s="13"/>
      <c r="CG352" s="13"/>
      <c r="CH352" s="13"/>
      <c r="CI352" s="13"/>
      <c r="CJ352" s="13"/>
      <c r="CK352" s="13"/>
      <c r="CL352" s="13"/>
      <c r="CM352" s="13"/>
      <c r="CN352" s="13"/>
      <c r="CO352" s="13"/>
      <c r="CP352" s="13"/>
      <c r="CQ352" s="13"/>
      <c r="CR352" s="13"/>
      <c r="CS352" s="13"/>
      <c r="CT352" s="13"/>
      <c r="CU352" s="13"/>
      <c r="CV352" s="13"/>
      <c r="CW352" s="13"/>
      <c r="CX352" s="13"/>
      <c r="CY352" s="13"/>
      <c r="CZ352" s="13"/>
      <c r="DA352" s="13"/>
      <c r="DB352" s="13"/>
      <c r="DC352" s="13"/>
      <c r="DD352" s="13"/>
      <c r="DE352" s="13"/>
      <c r="DF352" s="13"/>
      <c r="DG352" s="13"/>
      <c r="DH352" s="13"/>
      <c r="DI352" s="13"/>
      <c r="DJ352" s="13"/>
      <c r="DK352" s="13"/>
      <c r="DL352" s="13"/>
      <c r="DM352" s="13"/>
      <c r="DN352" s="13"/>
      <c r="DO352" s="13"/>
      <c r="DP352" s="13"/>
      <c r="DQ352" s="13"/>
      <c r="DR352" s="13"/>
      <c r="DS352" s="13"/>
      <c r="DT352" s="13"/>
      <c r="DU352" s="13"/>
      <c r="DV352" s="13"/>
      <c r="DW352" s="13"/>
      <c r="DX352" s="13"/>
      <c r="DY352" s="13"/>
      <c r="DZ352" s="13"/>
      <c r="EA352" s="13"/>
      <c r="EB352" s="13"/>
      <c r="EC352" s="13"/>
      <c r="ED352" s="13"/>
      <c r="EE352" s="13"/>
      <c r="EF352" s="13"/>
      <c r="EG352" s="13"/>
      <c r="EH352" s="13"/>
      <c r="EI352" s="13"/>
      <c r="EJ352" s="13"/>
      <c r="EK352" s="13"/>
      <c r="EL352" s="13"/>
      <c r="EM352" s="13"/>
      <c r="EN352" s="13"/>
      <c r="EO352" s="13"/>
      <c r="EP352" s="13"/>
      <c r="EQ352" s="13"/>
      <c r="ER352" s="13"/>
      <c r="ES352" s="13"/>
      <c r="ET352" s="13"/>
      <c r="EU352" s="13"/>
      <c r="EV352" s="13"/>
      <c r="EW352" s="13"/>
      <c r="EX352" s="13"/>
      <c r="EY352" s="13"/>
      <c r="EZ352" s="13"/>
      <c r="FA352" s="13"/>
      <c r="FB352" s="13"/>
      <c r="FC352" s="13"/>
      <c r="FD352" s="13"/>
      <c r="FE352" s="13"/>
      <c r="FF352" s="13"/>
      <c r="FG352" s="13"/>
      <c r="FH352" s="13"/>
      <c r="FI352" s="13"/>
      <c r="FJ352" s="13"/>
      <c r="FK352" s="13"/>
      <c r="FL352" s="13"/>
      <c r="FM352" s="13"/>
      <c r="FN352" s="13"/>
      <c r="FO352" s="13"/>
      <c r="FP352" s="13"/>
      <c r="FQ352" s="13"/>
      <c r="FR352" s="13"/>
      <c r="FS352" s="13"/>
      <c r="FT352" s="13"/>
      <c r="FU352" s="13"/>
      <c r="FV352" s="13"/>
      <c r="FW352" s="13"/>
      <c r="FX352" s="13"/>
      <c r="FY352" s="13"/>
      <c r="FZ352" s="13"/>
      <c r="GA352" s="13"/>
      <c r="GB352" s="13"/>
      <c r="GC352" s="13"/>
      <c r="GD352" s="13"/>
      <c r="GE352" s="13"/>
      <c r="GF352" s="13"/>
      <c r="GG352" s="13"/>
      <c r="GH352" s="13"/>
      <c r="GI352" s="13"/>
      <c r="GJ352" s="13"/>
      <c r="GK352" s="13"/>
      <c r="GL352" s="13"/>
      <c r="GM352" s="13"/>
      <c r="GN352" s="13"/>
      <c r="GO352" s="13"/>
      <c r="GP352" s="13"/>
      <c r="GQ352" s="13"/>
      <c r="GR352" s="13"/>
      <c r="GS352" s="13"/>
      <c r="GT352" s="13"/>
      <c r="GU352" s="13"/>
      <c r="GV352" s="13"/>
      <c r="GW352" s="13"/>
      <c r="GX352" s="13"/>
      <c r="GY352" s="13"/>
      <c r="GZ352" s="13"/>
      <c r="HA352" s="13"/>
      <c r="HB352" s="13"/>
      <c r="HC352" s="13"/>
      <c r="HD352" s="13"/>
      <c r="HE352" s="13"/>
      <c r="HF352" s="13"/>
      <c r="HG352" s="13"/>
      <c r="HH352" s="13"/>
      <c r="HI352" s="13"/>
      <c r="HJ352" s="13"/>
      <c r="HK352" s="13"/>
      <c r="HL352" s="13"/>
      <c r="HM352" s="13"/>
      <c r="HN352" s="13"/>
      <c r="HO352" s="13"/>
      <c r="HP352" s="13"/>
      <c r="HQ352" s="13"/>
      <c r="HR352" s="13"/>
      <c r="HS352" s="13"/>
      <c r="HT352" s="13"/>
      <c r="HU352" s="13"/>
      <c r="HV352" s="13"/>
      <c r="HW352" s="13"/>
      <c r="HX352" s="13"/>
      <c r="HY352" s="13"/>
      <c r="HZ352" s="13"/>
      <c r="IA352" s="13"/>
      <c r="IB352" s="13"/>
      <c r="IC352" s="13"/>
      <c r="ID352" s="13"/>
      <c r="IE352" s="13"/>
      <c r="IF352" s="13"/>
      <c r="IG352" s="13"/>
      <c r="IH352" s="13"/>
      <c r="II352" s="13"/>
      <c r="IJ352" s="13"/>
      <c r="IK352" s="13"/>
      <c r="IL352" s="13"/>
      <c r="IM352" s="13"/>
      <c r="IN352" s="13"/>
      <c r="IO352" s="13"/>
      <c r="IP352" s="13"/>
      <c r="IQ352" s="13"/>
      <c r="IR352" s="13"/>
      <c r="IS352" s="13"/>
      <c r="IT352" s="13"/>
      <c r="IU352" s="13"/>
      <c r="IV352" s="13"/>
    </row>
    <row r="353" spans="1:256" customFormat="1" ht="15">
      <c r="A353" s="13"/>
      <c r="B353" s="16"/>
      <c r="C353" s="25" t="s">
        <v>487</v>
      </c>
      <c r="D353" s="14"/>
      <c r="E353" s="26"/>
      <c r="F353" s="14"/>
      <c r="G353" s="98"/>
      <c r="H353" s="258"/>
      <c r="I353" s="24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  <c r="CC353" s="13"/>
      <c r="CD353" s="13"/>
      <c r="CE353" s="13"/>
      <c r="CF353" s="13"/>
      <c r="CG353" s="13"/>
      <c r="CH353" s="13"/>
      <c r="CI353" s="13"/>
      <c r="CJ353" s="13"/>
      <c r="CK353" s="13"/>
      <c r="CL353" s="13"/>
      <c r="CM353" s="13"/>
      <c r="CN353" s="13"/>
      <c r="CO353" s="13"/>
      <c r="CP353" s="13"/>
      <c r="CQ353" s="13"/>
      <c r="CR353" s="13"/>
      <c r="CS353" s="13"/>
      <c r="CT353" s="13"/>
      <c r="CU353" s="13"/>
      <c r="CV353" s="13"/>
      <c r="CW353" s="13"/>
      <c r="CX353" s="13"/>
      <c r="CY353" s="13"/>
      <c r="CZ353" s="13"/>
      <c r="DA353" s="13"/>
      <c r="DB353" s="13"/>
      <c r="DC353" s="13"/>
      <c r="DD353" s="13"/>
      <c r="DE353" s="13"/>
      <c r="DF353" s="13"/>
      <c r="DG353" s="13"/>
      <c r="DH353" s="13"/>
      <c r="DI353" s="13"/>
      <c r="DJ353" s="13"/>
      <c r="DK353" s="13"/>
      <c r="DL353" s="13"/>
      <c r="DM353" s="13"/>
      <c r="DN353" s="13"/>
      <c r="DO353" s="13"/>
      <c r="DP353" s="13"/>
      <c r="DQ353" s="13"/>
      <c r="DR353" s="13"/>
      <c r="DS353" s="13"/>
      <c r="DT353" s="13"/>
      <c r="DU353" s="13"/>
      <c r="DV353" s="13"/>
      <c r="DW353" s="13"/>
      <c r="DX353" s="13"/>
      <c r="DY353" s="13"/>
      <c r="DZ353" s="13"/>
      <c r="EA353" s="13"/>
      <c r="EB353" s="13"/>
      <c r="EC353" s="13"/>
      <c r="ED353" s="13"/>
      <c r="EE353" s="13"/>
      <c r="EF353" s="13"/>
      <c r="EG353" s="13"/>
      <c r="EH353" s="13"/>
      <c r="EI353" s="13"/>
      <c r="EJ353" s="13"/>
      <c r="EK353" s="13"/>
      <c r="EL353" s="13"/>
      <c r="EM353" s="13"/>
      <c r="EN353" s="13"/>
      <c r="EO353" s="13"/>
      <c r="EP353" s="13"/>
      <c r="EQ353" s="13"/>
      <c r="ER353" s="13"/>
      <c r="ES353" s="13"/>
      <c r="ET353" s="13"/>
      <c r="EU353" s="13"/>
      <c r="EV353" s="13"/>
      <c r="EW353" s="13"/>
      <c r="EX353" s="13"/>
      <c r="EY353" s="13"/>
      <c r="EZ353" s="13"/>
      <c r="FA353" s="13"/>
      <c r="FB353" s="13"/>
      <c r="FC353" s="13"/>
      <c r="FD353" s="13"/>
      <c r="FE353" s="13"/>
      <c r="FF353" s="13"/>
      <c r="FG353" s="13"/>
      <c r="FH353" s="13"/>
      <c r="FI353" s="13"/>
      <c r="FJ353" s="13"/>
      <c r="FK353" s="13"/>
      <c r="FL353" s="13"/>
      <c r="FM353" s="13"/>
      <c r="FN353" s="13"/>
      <c r="FO353" s="13"/>
      <c r="FP353" s="13"/>
      <c r="FQ353" s="13"/>
      <c r="FR353" s="13"/>
      <c r="FS353" s="13"/>
      <c r="FT353" s="13"/>
      <c r="FU353" s="13"/>
      <c r="FV353" s="13"/>
      <c r="FW353" s="13"/>
      <c r="FX353" s="13"/>
      <c r="FY353" s="13"/>
      <c r="FZ353" s="13"/>
      <c r="GA353" s="13"/>
      <c r="GB353" s="13"/>
      <c r="GC353" s="13"/>
      <c r="GD353" s="13"/>
      <c r="GE353" s="13"/>
      <c r="GF353" s="13"/>
      <c r="GG353" s="13"/>
      <c r="GH353" s="13"/>
      <c r="GI353" s="13"/>
      <c r="GJ353" s="13"/>
      <c r="GK353" s="13"/>
      <c r="GL353" s="13"/>
      <c r="GM353" s="13"/>
      <c r="GN353" s="13"/>
      <c r="GO353" s="13"/>
      <c r="GP353" s="13"/>
      <c r="GQ353" s="13"/>
      <c r="GR353" s="13"/>
      <c r="GS353" s="13"/>
      <c r="GT353" s="13"/>
      <c r="GU353" s="13"/>
      <c r="GV353" s="13"/>
      <c r="GW353" s="13"/>
      <c r="GX353" s="13"/>
      <c r="GY353" s="13"/>
      <c r="GZ353" s="13"/>
      <c r="HA353" s="13"/>
      <c r="HB353" s="13"/>
      <c r="HC353" s="13"/>
      <c r="HD353" s="13"/>
      <c r="HE353" s="13"/>
      <c r="HF353" s="13"/>
      <c r="HG353" s="13"/>
      <c r="HH353" s="13"/>
      <c r="HI353" s="13"/>
      <c r="HJ353" s="13"/>
      <c r="HK353" s="13"/>
      <c r="HL353" s="13"/>
      <c r="HM353" s="13"/>
      <c r="HN353" s="13"/>
      <c r="HO353" s="13"/>
      <c r="HP353" s="13"/>
      <c r="HQ353" s="13"/>
      <c r="HR353" s="13"/>
      <c r="HS353" s="13"/>
      <c r="HT353" s="13"/>
      <c r="HU353" s="13"/>
      <c r="HV353" s="13"/>
      <c r="HW353" s="13"/>
      <c r="HX353" s="13"/>
      <c r="HY353" s="13"/>
      <c r="HZ353" s="13"/>
      <c r="IA353" s="13"/>
      <c r="IB353" s="13"/>
      <c r="IC353" s="13"/>
      <c r="ID353" s="13"/>
      <c r="IE353" s="13"/>
      <c r="IF353" s="13"/>
      <c r="IG353" s="13"/>
      <c r="IH353" s="13"/>
      <c r="II353" s="13"/>
      <c r="IJ353" s="13"/>
      <c r="IK353" s="13"/>
      <c r="IL353" s="13"/>
      <c r="IM353" s="13"/>
      <c r="IN353" s="13"/>
      <c r="IO353" s="13"/>
      <c r="IP353" s="13"/>
      <c r="IQ353" s="13"/>
      <c r="IR353" s="13"/>
      <c r="IS353" s="13"/>
      <c r="IT353" s="13"/>
      <c r="IU353" s="13"/>
      <c r="IV353" s="13"/>
    </row>
    <row r="354" spans="1:256" customFormat="1" ht="15">
      <c r="A354" s="13"/>
      <c r="B354" s="16"/>
      <c r="C354" s="25" t="s">
        <v>488</v>
      </c>
      <c r="D354" s="14"/>
      <c r="E354" s="26"/>
      <c r="F354" s="14"/>
      <c r="G354" s="98"/>
      <c r="H354" s="251"/>
      <c r="I354" s="24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  <c r="DB354" s="13"/>
      <c r="DC354" s="13"/>
      <c r="DD354" s="13"/>
      <c r="DE354" s="13"/>
      <c r="DF354" s="13"/>
      <c r="DG354" s="13"/>
      <c r="DH354" s="13"/>
      <c r="DI354" s="13"/>
      <c r="DJ354" s="13"/>
      <c r="DK354" s="13"/>
      <c r="DL354" s="13"/>
      <c r="DM354" s="13"/>
      <c r="DN354" s="13"/>
      <c r="DO354" s="13"/>
      <c r="DP354" s="13"/>
      <c r="DQ354" s="13"/>
      <c r="DR354" s="13"/>
      <c r="DS354" s="13"/>
      <c r="DT354" s="13"/>
      <c r="DU354" s="13"/>
      <c r="DV354" s="13"/>
      <c r="DW354" s="13"/>
      <c r="DX354" s="13"/>
      <c r="DY354" s="13"/>
      <c r="DZ354" s="13"/>
      <c r="EA354" s="13"/>
      <c r="EB354" s="13"/>
      <c r="EC354" s="13"/>
      <c r="ED354" s="13"/>
      <c r="EE354" s="13"/>
      <c r="EF354" s="13"/>
      <c r="EG354" s="13"/>
      <c r="EH354" s="13"/>
      <c r="EI354" s="13"/>
      <c r="EJ354" s="13"/>
      <c r="EK354" s="13"/>
      <c r="EL354" s="13"/>
      <c r="EM354" s="13"/>
      <c r="EN354" s="13"/>
      <c r="EO354" s="13"/>
      <c r="EP354" s="13"/>
      <c r="EQ354" s="13"/>
      <c r="ER354" s="13"/>
      <c r="ES354" s="13"/>
      <c r="ET354" s="13"/>
      <c r="EU354" s="13"/>
      <c r="EV354" s="13"/>
      <c r="EW354" s="13"/>
      <c r="EX354" s="13"/>
      <c r="EY354" s="13"/>
      <c r="EZ354" s="13"/>
      <c r="FA354" s="13"/>
      <c r="FB354" s="13"/>
      <c r="FC354" s="13"/>
      <c r="FD354" s="13"/>
      <c r="FE354" s="13"/>
      <c r="FF354" s="13"/>
      <c r="FG354" s="13"/>
      <c r="FH354" s="13"/>
      <c r="FI354" s="13"/>
      <c r="FJ354" s="13"/>
      <c r="FK354" s="13"/>
      <c r="FL354" s="13"/>
      <c r="FM354" s="13"/>
      <c r="FN354" s="13"/>
      <c r="FO354" s="13"/>
      <c r="FP354" s="13"/>
      <c r="FQ354" s="13"/>
      <c r="FR354" s="13"/>
      <c r="FS354" s="13"/>
      <c r="FT354" s="13"/>
      <c r="FU354" s="13"/>
      <c r="FV354" s="13"/>
      <c r="FW354" s="13"/>
      <c r="FX354" s="13"/>
      <c r="FY354" s="13"/>
      <c r="FZ354" s="13"/>
      <c r="GA354" s="13"/>
      <c r="GB354" s="13"/>
      <c r="GC354" s="13"/>
      <c r="GD354" s="13"/>
      <c r="GE354" s="13"/>
      <c r="GF354" s="13"/>
      <c r="GG354" s="13"/>
      <c r="GH354" s="13"/>
      <c r="GI354" s="13"/>
      <c r="GJ354" s="13"/>
      <c r="GK354" s="13"/>
      <c r="GL354" s="13"/>
      <c r="GM354" s="13"/>
      <c r="GN354" s="13"/>
      <c r="GO354" s="13"/>
      <c r="GP354" s="13"/>
      <c r="GQ354" s="13"/>
      <c r="GR354" s="13"/>
      <c r="GS354" s="13"/>
      <c r="GT354" s="13"/>
      <c r="GU354" s="13"/>
      <c r="GV354" s="13"/>
      <c r="GW354" s="13"/>
      <c r="GX354" s="13"/>
      <c r="GY354" s="13"/>
      <c r="GZ354" s="13"/>
      <c r="HA354" s="13"/>
      <c r="HB354" s="13"/>
      <c r="HC354" s="13"/>
      <c r="HD354" s="13"/>
      <c r="HE354" s="13"/>
      <c r="HF354" s="13"/>
      <c r="HG354" s="13"/>
      <c r="HH354" s="13"/>
      <c r="HI354" s="13"/>
      <c r="HJ354" s="13"/>
      <c r="HK354" s="13"/>
      <c r="HL354" s="13"/>
      <c r="HM354" s="13"/>
      <c r="HN354" s="13"/>
      <c r="HO354" s="13"/>
      <c r="HP354" s="13"/>
      <c r="HQ354" s="13"/>
      <c r="HR354" s="13"/>
      <c r="HS354" s="13"/>
      <c r="HT354" s="13"/>
      <c r="HU354" s="13"/>
      <c r="HV354" s="13"/>
      <c r="HW354" s="13"/>
      <c r="HX354" s="13"/>
      <c r="HY354" s="13"/>
      <c r="HZ354" s="13"/>
      <c r="IA354" s="13"/>
      <c r="IB354" s="13"/>
      <c r="IC354" s="13"/>
      <c r="ID354" s="13"/>
      <c r="IE354" s="13"/>
      <c r="IF354" s="13"/>
      <c r="IG354" s="13"/>
      <c r="IH354" s="13"/>
      <c r="II354" s="13"/>
      <c r="IJ354" s="13"/>
      <c r="IK354" s="13"/>
      <c r="IL354" s="13"/>
      <c r="IM354" s="13"/>
      <c r="IN354" s="13"/>
      <c r="IO354" s="13"/>
      <c r="IP354" s="13"/>
      <c r="IQ354" s="13"/>
      <c r="IR354" s="13"/>
      <c r="IS354" s="13"/>
      <c r="IT354" s="13"/>
      <c r="IU354" s="13"/>
      <c r="IV354" s="13"/>
    </row>
    <row r="355" spans="1:256" customFormat="1" ht="15">
      <c r="A355" s="13"/>
      <c r="B355" s="16"/>
      <c r="C355" s="25" t="s">
        <v>463</v>
      </c>
      <c r="D355" s="14"/>
      <c r="E355" s="26" t="s">
        <v>355</v>
      </c>
      <c r="F355" s="14"/>
      <c r="G355" s="98"/>
      <c r="H355" s="251">
        <f>+G355*D355*F355</f>
        <v>0</v>
      </c>
      <c r="I355" s="24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  <c r="CK355" s="13"/>
      <c r="CL355" s="13"/>
      <c r="CM355" s="13"/>
      <c r="CN355" s="13"/>
      <c r="CO355" s="13"/>
      <c r="CP355" s="13"/>
      <c r="CQ355" s="13"/>
      <c r="CR355" s="13"/>
      <c r="CS355" s="13"/>
      <c r="CT355" s="13"/>
      <c r="CU355" s="13"/>
      <c r="CV355" s="13"/>
      <c r="CW355" s="13"/>
      <c r="CX355" s="13"/>
      <c r="CY355" s="13"/>
      <c r="CZ355" s="13"/>
      <c r="DA355" s="13"/>
      <c r="DB355" s="13"/>
      <c r="DC355" s="13"/>
      <c r="DD355" s="13"/>
      <c r="DE355" s="13"/>
      <c r="DF355" s="13"/>
      <c r="DG355" s="13"/>
      <c r="DH355" s="13"/>
      <c r="DI355" s="13"/>
      <c r="DJ355" s="13"/>
      <c r="DK355" s="13"/>
      <c r="DL355" s="13"/>
      <c r="DM355" s="13"/>
      <c r="DN355" s="13"/>
      <c r="DO355" s="13"/>
      <c r="DP355" s="13"/>
      <c r="DQ355" s="13"/>
      <c r="DR355" s="13"/>
      <c r="DS355" s="13"/>
      <c r="DT355" s="13"/>
      <c r="DU355" s="13"/>
      <c r="DV355" s="13"/>
      <c r="DW355" s="13"/>
      <c r="DX355" s="13"/>
      <c r="DY355" s="13"/>
      <c r="DZ355" s="13"/>
      <c r="EA355" s="13"/>
      <c r="EB355" s="13"/>
      <c r="EC355" s="13"/>
      <c r="ED355" s="13"/>
      <c r="EE355" s="13"/>
      <c r="EF355" s="13"/>
      <c r="EG355" s="13"/>
      <c r="EH355" s="13"/>
      <c r="EI355" s="13"/>
      <c r="EJ355" s="13"/>
      <c r="EK355" s="13"/>
      <c r="EL355" s="13"/>
      <c r="EM355" s="13"/>
      <c r="EN355" s="13"/>
      <c r="EO355" s="13"/>
      <c r="EP355" s="13"/>
      <c r="EQ355" s="13"/>
      <c r="ER355" s="13"/>
      <c r="ES355" s="13"/>
      <c r="ET355" s="13"/>
      <c r="EU355" s="13"/>
      <c r="EV355" s="13"/>
      <c r="EW355" s="13"/>
      <c r="EX355" s="13"/>
      <c r="EY355" s="13"/>
      <c r="EZ355" s="13"/>
      <c r="FA355" s="13"/>
      <c r="FB355" s="13"/>
      <c r="FC355" s="13"/>
      <c r="FD355" s="13"/>
      <c r="FE355" s="13"/>
      <c r="FF355" s="13"/>
      <c r="FG355" s="13"/>
      <c r="FH355" s="13"/>
      <c r="FI355" s="13"/>
      <c r="FJ355" s="13"/>
      <c r="FK355" s="13"/>
      <c r="FL355" s="13"/>
      <c r="FM355" s="13"/>
      <c r="FN355" s="13"/>
      <c r="FO355" s="13"/>
      <c r="FP355" s="13"/>
      <c r="FQ355" s="13"/>
      <c r="FR355" s="13"/>
      <c r="FS355" s="13"/>
      <c r="FT355" s="13"/>
      <c r="FU355" s="13"/>
      <c r="FV355" s="13"/>
      <c r="FW355" s="13"/>
      <c r="FX355" s="13"/>
      <c r="FY355" s="13"/>
      <c r="FZ355" s="13"/>
      <c r="GA355" s="13"/>
      <c r="GB355" s="13"/>
      <c r="GC355" s="13"/>
      <c r="GD355" s="13"/>
      <c r="GE355" s="13"/>
      <c r="GF355" s="13"/>
      <c r="GG355" s="13"/>
      <c r="GH355" s="13"/>
      <c r="GI355" s="13"/>
      <c r="GJ355" s="13"/>
      <c r="GK355" s="13"/>
      <c r="GL355" s="13"/>
      <c r="GM355" s="13"/>
      <c r="GN355" s="13"/>
      <c r="GO355" s="13"/>
      <c r="GP355" s="13"/>
      <c r="GQ355" s="13"/>
      <c r="GR355" s="13"/>
      <c r="GS355" s="13"/>
      <c r="GT355" s="13"/>
      <c r="GU355" s="13"/>
      <c r="GV355" s="13"/>
      <c r="GW355" s="13"/>
      <c r="GX355" s="13"/>
      <c r="GY355" s="13"/>
      <c r="GZ355" s="13"/>
      <c r="HA355" s="13"/>
      <c r="HB355" s="13"/>
      <c r="HC355" s="13"/>
      <c r="HD355" s="13"/>
      <c r="HE355" s="13"/>
      <c r="HF355" s="13"/>
      <c r="HG355" s="13"/>
      <c r="HH355" s="13"/>
      <c r="HI355" s="13"/>
      <c r="HJ355" s="13"/>
      <c r="HK355" s="13"/>
      <c r="HL355" s="13"/>
      <c r="HM355" s="13"/>
      <c r="HN355" s="13"/>
      <c r="HO355" s="13"/>
      <c r="HP355" s="13"/>
      <c r="HQ355" s="13"/>
      <c r="HR355" s="13"/>
      <c r="HS355" s="13"/>
      <c r="HT355" s="13"/>
      <c r="HU355" s="13"/>
      <c r="HV355" s="13"/>
      <c r="HW355" s="13"/>
      <c r="HX355" s="13"/>
      <c r="HY355" s="13"/>
      <c r="HZ355" s="13"/>
      <c r="IA355" s="13"/>
      <c r="IB355" s="13"/>
      <c r="IC355" s="13"/>
      <c r="ID355" s="13"/>
      <c r="IE355" s="13"/>
      <c r="IF355" s="13"/>
      <c r="IG355" s="13"/>
      <c r="IH355" s="13"/>
      <c r="II355" s="13"/>
      <c r="IJ355" s="13"/>
      <c r="IK355" s="13"/>
      <c r="IL355" s="13"/>
      <c r="IM355" s="13"/>
      <c r="IN355" s="13"/>
      <c r="IO355" s="13"/>
      <c r="IP355" s="13"/>
      <c r="IQ355" s="13"/>
      <c r="IR355" s="13"/>
      <c r="IS355" s="13"/>
      <c r="IT355" s="13"/>
      <c r="IU355" s="13"/>
      <c r="IV355" s="13"/>
    </row>
    <row r="356" spans="1:256" customFormat="1" ht="15">
      <c r="A356" s="13"/>
      <c r="B356" s="16"/>
      <c r="C356" s="25"/>
      <c r="D356" s="14"/>
      <c r="E356" s="26"/>
      <c r="F356" s="14"/>
      <c r="G356" s="98"/>
      <c r="H356" s="249">
        <f>SUM(H353:H355)</f>
        <v>0</v>
      </c>
      <c r="I356" s="24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  <c r="DB356" s="13"/>
      <c r="DC356" s="13"/>
      <c r="DD356" s="13"/>
      <c r="DE356" s="13"/>
      <c r="DF356" s="13"/>
      <c r="DG356" s="13"/>
      <c r="DH356" s="13"/>
      <c r="DI356" s="13"/>
      <c r="DJ356" s="13"/>
      <c r="DK356" s="13"/>
      <c r="DL356" s="13"/>
      <c r="DM356" s="13"/>
      <c r="DN356" s="13"/>
      <c r="DO356" s="13"/>
      <c r="DP356" s="13"/>
      <c r="DQ356" s="13"/>
      <c r="DR356" s="13"/>
      <c r="DS356" s="13"/>
      <c r="DT356" s="13"/>
      <c r="DU356" s="13"/>
      <c r="DV356" s="13"/>
      <c r="DW356" s="13"/>
      <c r="DX356" s="13"/>
      <c r="DY356" s="13"/>
      <c r="DZ356" s="13"/>
      <c r="EA356" s="13"/>
      <c r="EB356" s="13"/>
      <c r="EC356" s="13"/>
      <c r="ED356" s="13"/>
      <c r="EE356" s="13"/>
      <c r="EF356" s="13"/>
      <c r="EG356" s="13"/>
      <c r="EH356" s="13"/>
      <c r="EI356" s="13"/>
      <c r="EJ356" s="13"/>
      <c r="EK356" s="13"/>
      <c r="EL356" s="13"/>
      <c r="EM356" s="13"/>
      <c r="EN356" s="13"/>
      <c r="EO356" s="13"/>
      <c r="EP356" s="13"/>
      <c r="EQ356" s="13"/>
      <c r="ER356" s="13"/>
      <c r="ES356" s="13"/>
      <c r="ET356" s="13"/>
      <c r="EU356" s="13"/>
      <c r="EV356" s="13"/>
      <c r="EW356" s="13"/>
      <c r="EX356" s="13"/>
      <c r="EY356" s="13"/>
      <c r="EZ356" s="13"/>
      <c r="FA356" s="13"/>
      <c r="FB356" s="13"/>
      <c r="FC356" s="13"/>
      <c r="FD356" s="13"/>
      <c r="FE356" s="13"/>
      <c r="FF356" s="13"/>
      <c r="FG356" s="13"/>
      <c r="FH356" s="13"/>
      <c r="FI356" s="13"/>
      <c r="FJ356" s="13"/>
      <c r="FK356" s="13"/>
      <c r="FL356" s="13"/>
      <c r="FM356" s="13"/>
      <c r="FN356" s="13"/>
      <c r="FO356" s="13"/>
      <c r="FP356" s="13"/>
      <c r="FQ356" s="13"/>
      <c r="FR356" s="13"/>
      <c r="FS356" s="13"/>
      <c r="FT356" s="13"/>
      <c r="FU356" s="13"/>
      <c r="FV356" s="13"/>
      <c r="FW356" s="13"/>
      <c r="FX356" s="13"/>
      <c r="FY356" s="13"/>
      <c r="FZ356" s="13"/>
      <c r="GA356" s="13"/>
      <c r="GB356" s="13"/>
      <c r="GC356" s="13"/>
      <c r="GD356" s="13"/>
      <c r="GE356" s="13"/>
      <c r="GF356" s="13"/>
      <c r="GG356" s="13"/>
      <c r="GH356" s="13"/>
      <c r="GI356" s="13"/>
      <c r="GJ356" s="13"/>
      <c r="GK356" s="13"/>
      <c r="GL356" s="13"/>
      <c r="GM356" s="13"/>
      <c r="GN356" s="13"/>
      <c r="GO356" s="13"/>
      <c r="GP356" s="13"/>
      <c r="GQ356" s="13"/>
      <c r="GR356" s="13"/>
      <c r="GS356" s="13"/>
      <c r="GT356" s="13"/>
      <c r="GU356" s="13"/>
      <c r="GV356" s="13"/>
      <c r="GW356" s="13"/>
      <c r="GX356" s="13"/>
      <c r="GY356" s="13"/>
      <c r="GZ356" s="13"/>
      <c r="HA356" s="13"/>
      <c r="HB356" s="13"/>
      <c r="HC356" s="13"/>
      <c r="HD356" s="13"/>
      <c r="HE356" s="13"/>
      <c r="HF356" s="13"/>
      <c r="HG356" s="13"/>
      <c r="HH356" s="13"/>
      <c r="HI356" s="13"/>
      <c r="HJ356" s="13"/>
      <c r="HK356" s="13"/>
      <c r="HL356" s="13"/>
      <c r="HM356" s="13"/>
      <c r="HN356" s="13"/>
      <c r="HO356" s="13"/>
      <c r="HP356" s="13"/>
      <c r="HQ356" s="13"/>
      <c r="HR356" s="13"/>
      <c r="HS356" s="13"/>
      <c r="HT356" s="13"/>
      <c r="HU356" s="13"/>
      <c r="HV356" s="13"/>
      <c r="HW356" s="13"/>
      <c r="HX356" s="13"/>
      <c r="HY356" s="13"/>
      <c r="HZ356" s="13"/>
      <c r="IA356" s="13"/>
      <c r="IB356" s="13"/>
      <c r="IC356" s="13"/>
      <c r="ID356" s="13"/>
      <c r="IE356" s="13"/>
      <c r="IF356" s="13"/>
      <c r="IG356" s="13"/>
      <c r="IH356" s="13"/>
      <c r="II356" s="13"/>
      <c r="IJ356" s="13"/>
      <c r="IK356" s="13"/>
      <c r="IL356" s="13"/>
      <c r="IM356" s="13"/>
      <c r="IN356" s="13"/>
      <c r="IO356" s="13"/>
      <c r="IP356" s="13"/>
      <c r="IQ356" s="13"/>
      <c r="IR356" s="13"/>
      <c r="IS356" s="13"/>
      <c r="IT356" s="13"/>
      <c r="IU356" s="13"/>
      <c r="IV356" s="13"/>
    </row>
    <row r="357" spans="1:256" customFormat="1" ht="15">
      <c r="A357" s="13"/>
      <c r="B357" s="16"/>
      <c r="C357" s="25" t="s">
        <v>487</v>
      </c>
      <c r="D357" s="14"/>
      <c r="E357" s="26"/>
      <c r="F357" s="14"/>
      <c r="G357" s="98"/>
      <c r="H357" s="258"/>
      <c r="I357" s="24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  <c r="CK357" s="13"/>
      <c r="CL357" s="13"/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3"/>
      <c r="CX357" s="13"/>
      <c r="CY357" s="13"/>
      <c r="CZ357" s="13"/>
      <c r="DA357" s="13"/>
      <c r="DB357" s="13"/>
      <c r="DC357" s="13"/>
      <c r="DD357" s="13"/>
      <c r="DE357" s="13"/>
      <c r="DF357" s="13"/>
      <c r="DG357" s="13"/>
      <c r="DH357" s="13"/>
      <c r="DI357" s="13"/>
      <c r="DJ357" s="13"/>
      <c r="DK357" s="13"/>
      <c r="DL357" s="13"/>
      <c r="DM357" s="13"/>
      <c r="DN357" s="13"/>
      <c r="DO357" s="13"/>
      <c r="DP357" s="13"/>
      <c r="DQ357" s="13"/>
      <c r="DR357" s="13"/>
      <c r="DS357" s="13"/>
      <c r="DT357" s="13"/>
      <c r="DU357" s="13"/>
      <c r="DV357" s="13"/>
      <c r="DW357" s="13"/>
      <c r="DX357" s="13"/>
      <c r="DY357" s="13"/>
      <c r="DZ357" s="13"/>
      <c r="EA357" s="13"/>
      <c r="EB357" s="13"/>
      <c r="EC357" s="13"/>
      <c r="ED357" s="13"/>
      <c r="EE357" s="13"/>
      <c r="EF357" s="13"/>
      <c r="EG357" s="13"/>
      <c r="EH357" s="13"/>
      <c r="EI357" s="13"/>
      <c r="EJ357" s="13"/>
      <c r="EK357" s="13"/>
      <c r="EL357" s="13"/>
      <c r="EM357" s="13"/>
      <c r="EN357" s="13"/>
      <c r="EO357" s="13"/>
      <c r="EP357" s="13"/>
      <c r="EQ357" s="13"/>
      <c r="ER357" s="13"/>
      <c r="ES357" s="13"/>
      <c r="ET357" s="13"/>
      <c r="EU357" s="13"/>
      <c r="EV357" s="13"/>
      <c r="EW357" s="13"/>
      <c r="EX357" s="13"/>
      <c r="EY357" s="13"/>
      <c r="EZ357" s="13"/>
      <c r="FA357" s="13"/>
      <c r="FB357" s="13"/>
      <c r="FC357" s="13"/>
      <c r="FD357" s="13"/>
      <c r="FE357" s="13"/>
      <c r="FF357" s="13"/>
      <c r="FG357" s="13"/>
      <c r="FH357" s="13"/>
      <c r="FI357" s="13"/>
      <c r="FJ357" s="13"/>
      <c r="FK357" s="13"/>
      <c r="FL357" s="13"/>
      <c r="FM357" s="13"/>
      <c r="FN357" s="13"/>
      <c r="FO357" s="13"/>
      <c r="FP357" s="13"/>
      <c r="FQ357" s="13"/>
      <c r="FR357" s="13"/>
      <c r="FS357" s="13"/>
      <c r="FT357" s="13"/>
      <c r="FU357" s="13"/>
      <c r="FV357" s="13"/>
      <c r="FW357" s="13"/>
      <c r="FX357" s="13"/>
      <c r="FY357" s="13"/>
      <c r="FZ357" s="13"/>
      <c r="GA357" s="13"/>
      <c r="GB357" s="13"/>
      <c r="GC357" s="13"/>
      <c r="GD357" s="13"/>
      <c r="GE357" s="13"/>
      <c r="GF357" s="13"/>
      <c r="GG357" s="13"/>
      <c r="GH357" s="13"/>
      <c r="GI357" s="13"/>
      <c r="GJ357" s="13"/>
      <c r="GK357" s="13"/>
      <c r="GL357" s="13"/>
      <c r="GM357" s="13"/>
      <c r="GN357" s="13"/>
      <c r="GO357" s="13"/>
      <c r="GP357" s="13"/>
      <c r="GQ357" s="13"/>
      <c r="GR357" s="13"/>
      <c r="GS357" s="13"/>
      <c r="GT357" s="13"/>
      <c r="GU357" s="13"/>
      <c r="GV357" s="13"/>
      <c r="GW357" s="13"/>
      <c r="GX357" s="13"/>
      <c r="GY357" s="13"/>
      <c r="GZ357" s="13"/>
      <c r="HA357" s="13"/>
      <c r="HB357" s="13"/>
      <c r="HC357" s="13"/>
      <c r="HD357" s="13"/>
      <c r="HE357" s="13"/>
      <c r="HF357" s="13"/>
      <c r="HG357" s="13"/>
      <c r="HH357" s="13"/>
      <c r="HI357" s="13"/>
      <c r="HJ357" s="13"/>
      <c r="HK357" s="13"/>
      <c r="HL357" s="13"/>
      <c r="HM357" s="13"/>
      <c r="HN357" s="13"/>
      <c r="HO357" s="13"/>
      <c r="HP357" s="13"/>
      <c r="HQ357" s="13"/>
      <c r="HR357" s="13"/>
      <c r="HS357" s="13"/>
      <c r="HT357" s="13"/>
      <c r="HU357" s="13"/>
      <c r="HV357" s="13"/>
      <c r="HW357" s="13"/>
      <c r="HX357" s="13"/>
      <c r="HY357" s="13"/>
      <c r="HZ357" s="13"/>
      <c r="IA357" s="13"/>
      <c r="IB357" s="13"/>
      <c r="IC357" s="13"/>
      <c r="ID357" s="13"/>
      <c r="IE357" s="13"/>
      <c r="IF357" s="13"/>
      <c r="IG357" s="13"/>
      <c r="IH357" s="13"/>
      <c r="II357" s="13"/>
      <c r="IJ357" s="13"/>
      <c r="IK357" s="13"/>
      <c r="IL357" s="13"/>
      <c r="IM357" s="13"/>
      <c r="IN357" s="13"/>
      <c r="IO357" s="13"/>
      <c r="IP357" s="13"/>
      <c r="IQ357" s="13"/>
      <c r="IR357" s="13"/>
      <c r="IS357" s="13"/>
      <c r="IT357" s="13"/>
      <c r="IU357" s="13"/>
      <c r="IV357" s="13"/>
    </row>
    <row r="358" spans="1:256" customFormat="1" ht="15">
      <c r="A358" s="13"/>
      <c r="B358" s="16"/>
      <c r="C358" s="25" t="s">
        <v>489</v>
      </c>
      <c r="D358" s="14"/>
      <c r="E358" s="26"/>
      <c r="F358" s="14"/>
      <c r="G358" s="98"/>
      <c r="H358" s="251"/>
      <c r="I358" s="24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  <c r="CK358" s="13"/>
      <c r="CL358" s="13"/>
      <c r="CM358" s="13"/>
      <c r="CN358" s="13"/>
      <c r="CO358" s="13"/>
      <c r="CP358" s="13"/>
      <c r="CQ358" s="13"/>
      <c r="CR358" s="13"/>
      <c r="CS358" s="13"/>
      <c r="CT358" s="13"/>
      <c r="CU358" s="13"/>
      <c r="CV358" s="13"/>
      <c r="CW358" s="13"/>
      <c r="CX358" s="13"/>
      <c r="CY358" s="13"/>
      <c r="CZ358" s="13"/>
      <c r="DA358" s="13"/>
      <c r="DB358" s="13"/>
      <c r="DC358" s="13"/>
      <c r="DD358" s="13"/>
      <c r="DE358" s="13"/>
      <c r="DF358" s="13"/>
      <c r="DG358" s="13"/>
      <c r="DH358" s="13"/>
      <c r="DI358" s="13"/>
      <c r="DJ358" s="13"/>
      <c r="DK358" s="13"/>
      <c r="DL358" s="13"/>
      <c r="DM358" s="13"/>
      <c r="DN358" s="13"/>
      <c r="DO358" s="13"/>
      <c r="DP358" s="13"/>
      <c r="DQ358" s="13"/>
      <c r="DR358" s="13"/>
      <c r="DS358" s="13"/>
      <c r="DT358" s="13"/>
      <c r="DU358" s="13"/>
      <c r="DV358" s="13"/>
      <c r="DW358" s="13"/>
      <c r="DX358" s="13"/>
      <c r="DY358" s="13"/>
      <c r="DZ358" s="13"/>
      <c r="EA358" s="13"/>
      <c r="EB358" s="13"/>
      <c r="EC358" s="13"/>
      <c r="ED358" s="13"/>
      <c r="EE358" s="13"/>
      <c r="EF358" s="13"/>
      <c r="EG358" s="13"/>
      <c r="EH358" s="13"/>
      <c r="EI358" s="13"/>
      <c r="EJ358" s="13"/>
      <c r="EK358" s="13"/>
      <c r="EL358" s="13"/>
      <c r="EM358" s="13"/>
      <c r="EN358" s="13"/>
      <c r="EO358" s="13"/>
      <c r="EP358" s="13"/>
      <c r="EQ358" s="13"/>
      <c r="ER358" s="13"/>
      <c r="ES358" s="13"/>
      <c r="ET358" s="13"/>
      <c r="EU358" s="13"/>
      <c r="EV358" s="13"/>
      <c r="EW358" s="13"/>
      <c r="EX358" s="13"/>
      <c r="EY358" s="13"/>
      <c r="EZ358" s="13"/>
      <c r="FA358" s="13"/>
      <c r="FB358" s="13"/>
      <c r="FC358" s="13"/>
      <c r="FD358" s="13"/>
      <c r="FE358" s="13"/>
      <c r="FF358" s="13"/>
      <c r="FG358" s="13"/>
      <c r="FH358" s="13"/>
      <c r="FI358" s="13"/>
      <c r="FJ358" s="13"/>
      <c r="FK358" s="13"/>
      <c r="FL358" s="13"/>
      <c r="FM358" s="13"/>
      <c r="FN358" s="13"/>
      <c r="FO358" s="13"/>
      <c r="FP358" s="13"/>
      <c r="FQ358" s="13"/>
      <c r="FR358" s="13"/>
      <c r="FS358" s="13"/>
      <c r="FT358" s="13"/>
      <c r="FU358" s="13"/>
      <c r="FV358" s="13"/>
      <c r="FW358" s="13"/>
      <c r="FX358" s="13"/>
      <c r="FY358" s="13"/>
      <c r="FZ358" s="13"/>
      <c r="GA358" s="13"/>
      <c r="GB358" s="13"/>
      <c r="GC358" s="13"/>
      <c r="GD358" s="13"/>
      <c r="GE358" s="13"/>
      <c r="GF358" s="13"/>
      <c r="GG358" s="13"/>
      <c r="GH358" s="13"/>
      <c r="GI358" s="13"/>
      <c r="GJ358" s="13"/>
      <c r="GK358" s="13"/>
      <c r="GL358" s="13"/>
      <c r="GM358" s="13"/>
      <c r="GN358" s="13"/>
      <c r="GO358" s="13"/>
      <c r="GP358" s="13"/>
      <c r="GQ358" s="13"/>
      <c r="GR358" s="13"/>
      <c r="GS358" s="13"/>
      <c r="GT358" s="13"/>
      <c r="GU358" s="13"/>
      <c r="GV358" s="13"/>
      <c r="GW358" s="13"/>
      <c r="GX358" s="13"/>
      <c r="GY358" s="13"/>
      <c r="GZ358" s="13"/>
      <c r="HA358" s="13"/>
      <c r="HB358" s="13"/>
      <c r="HC358" s="13"/>
      <c r="HD358" s="13"/>
      <c r="HE358" s="13"/>
      <c r="HF358" s="13"/>
      <c r="HG358" s="13"/>
      <c r="HH358" s="13"/>
      <c r="HI358" s="13"/>
      <c r="HJ358" s="13"/>
      <c r="HK358" s="13"/>
      <c r="HL358" s="13"/>
      <c r="HM358" s="13"/>
      <c r="HN358" s="13"/>
      <c r="HO358" s="13"/>
      <c r="HP358" s="13"/>
      <c r="HQ358" s="13"/>
      <c r="HR358" s="13"/>
      <c r="HS358" s="13"/>
      <c r="HT358" s="13"/>
      <c r="HU358" s="13"/>
      <c r="HV358" s="13"/>
      <c r="HW358" s="13"/>
      <c r="HX358" s="13"/>
      <c r="HY358" s="13"/>
      <c r="HZ358" s="13"/>
      <c r="IA358" s="13"/>
      <c r="IB358" s="13"/>
      <c r="IC358" s="13"/>
      <c r="ID358" s="13"/>
      <c r="IE358" s="13"/>
      <c r="IF358" s="13"/>
      <c r="IG358" s="13"/>
      <c r="IH358" s="13"/>
      <c r="II358" s="13"/>
      <c r="IJ358" s="13"/>
      <c r="IK358" s="13"/>
      <c r="IL358" s="13"/>
      <c r="IM358" s="13"/>
      <c r="IN358" s="13"/>
      <c r="IO358" s="13"/>
      <c r="IP358" s="13"/>
      <c r="IQ358" s="13"/>
      <c r="IR358" s="13"/>
      <c r="IS358" s="13"/>
      <c r="IT358" s="13"/>
      <c r="IU358" s="13"/>
      <c r="IV358" s="13"/>
    </row>
    <row r="359" spans="1:256" customFormat="1" ht="15">
      <c r="A359" s="13"/>
      <c r="B359" s="16"/>
      <c r="C359" s="25" t="s">
        <v>463</v>
      </c>
      <c r="D359" s="14"/>
      <c r="E359" s="26" t="s">
        <v>355</v>
      </c>
      <c r="F359" s="14"/>
      <c r="G359" s="98"/>
      <c r="H359" s="251">
        <f>+G359*D359*F359</f>
        <v>0</v>
      </c>
      <c r="I359" s="24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  <c r="CK359" s="13"/>
      <c r="CL359" s="13"/>
      <c r="CM359" s="13"/>
      <c r="CN359" s="13"/>
      <c r="CO359" s="13"/>
      <c r="CP359" s="13"/>
      <c r="CQ359" s="13"/>
      <c r="CR359" s="13"/>
      <c r="CS359" s="13"/>
      <c r="CT359" s="13"/>
      <c r="CU359" s="13"/>
      <c r="CV359" s="13"/>
      <c r="CW359" s="13"/>
      <c r="CX359" s="13"/>
      <c r="CY359" s="13"/>
      <c r="CZ359" s="13"/>
      <c r="DA359" s="13"/>
      <c r="DB359" s="13"/>
      <c r="DC359" s="13"/>
      <c r="DD359" s="13"/>
      <c r="DE359" s="13"/>
      <c r="DF359" s="13"/>
      <c r="DG359" s="13"/>
      <c r="DH359" s="13"/>
      <c r="DI359" s="13"/>
      <c r="DJ359" s="13"/>
      <c r="DK359" s="13"/>
      <c r="DL359" s="13"/>
      <c r="DM359" s="13"/>
      <c r="DN359" s="13"/>
      <c r="DO359" s="13"/>
      <c r="DP359" s="13"/>
      <c r="DQ359" s="13"/>
      <c r="DR359" s="13"/>
      <c r="DS359" s="13"/>
      <c r="DT359" s="13"/>
      <c r="DU359" s="13"/>
      <c r="DV359" s="13"/>
      <c r="DW359" s="13"/>
      <c r="DX359" s="13"/>
      <c r="DY359" s="13"/>
      <c r="DZ359" s="13"/>
      <c r="EA359" s="13"/>
      <c r="EB359" s="13"/>
      <c r="EC359" s="13"/>
      <c r="ED359" s="13"/>
      <c r="EE359" s="13"/>
      <c r="EF359" s="13"/>
      <c r="EG359" s="13"/>
      <c r="EH359" s="13"/>
      <c r="EI359" s="13"/>
      <c r="EJ359" s="13"/>
      <c r="EK359" s="13"/>
      <c r="EL359" s="13"/>
      <c r="EM359" s="13"/>
      <c r="EN359" s="13"/>
      <c r="EO359" s="13"/>
      <c r="EP359" s="13"/>
      <c r="EQ359" s="13"/>
      <c r="ER359" s="13"/>
      <c r="ES359" s="13"/>
      <c r="ET359" s="13"/>
      <c r="EU359" s="13"/>
      <c r="EV359" s="13"/>
      <c r="EW359" s="13"/>
      <c r="EX359" s="13"/>
      <c r="EY359" s="13"/>
      <c r="EZ359" s="13"/>
      <c r="FA359" s="13"/>
      <c r="FB359" s="13"/>
      <c r="FC359" s="13"/>
      <c r="FD359" s="13"/>
      <c r="FE359" s="13"/>
      <c r="FF359" s="13"/>
      <c r="FG359" s="13"/>
      <c r="FH359" s="13"/>
      <c r="FI359" s="13"/>
      <c r="FJ359" s="13"/>
      <c r="FK359" s="13"/>
      <c r="FL359" s="13"/>
      <c r="FM359" s="13"/>
      <c r="FN359" s="13"/>
      <c r="FO359" s="13"/>
      <c r="FP359" s="13"/>
      <c r="FQ359" s="13"/>
      <c r="FR359" s="13"/>
      <c r="FS359" s="13"/>
      <c r="FT359" s="13"/>
      <c r="FU359" s="13"/>
      <c r="FV359" s="13"/>
      <c r="FW359" s="13"/>
      <c r="FX359" s="13"/>
      <c r="FY359" s="13"/>
      <c r="FZ359" s="13"/>
      <c r="GA359" s="13"/>
      <c r="GB359" s="13"/>
      <c r="GC359" s="13"/>
      <c r="GD359" s="13"/>
      <c r="GE359" s="13"/>
      <c r="GF359" s="13"/>
      <c r="GG359" s="13"/>
      <c r="GH359" s="13"/>
      <c r="GI359" s="13"/>
      <c r="GJ359" s="13"/>
      <c r="GK359" s="13"/>
      <c r="GL359" s="13"/>
      <c r="GM359" s="13"/>
      <c r="GN359" s="13"/>
      <c r="GO359" s="13"/>
      <c r="GP359" s="13"/>
      <c r="GQ359" s="13"/>
      <c r="GR359" s="13"/>
      <c r="GS359" s="13"/>
      <c r="GT359" s="13"/>
      <c r="GU359" s="13"/>
      <c r="GV359" s="13"/>
      <c r="GW359" s="13"/>
      <c r="GX359" s="13"/>
      <c r="GY359" s="13"/>
      <c r="GZ359" s="13"/>
      <c r="HA359" s="13"/>
      <c r="HB359" s="13"/>
      <c r="HC359" s="13"/>
      <c r="HD359" s="13"/>
      <c r="HE359" s="13"/>
      <c r="HF359" s="13"/>
      <c r="HG359" s="13"/>
      <c r="HH359" s="13"/>
      <c r="HI359" s="13"/>
      <c r="HJ359" s="13"/>
      <c r="HK359" s="13"/>
      <c r="HL359" s="13"/>
      <c r="HM359" s="13"/>
      <c r="HN359" s="13"/>
      <c r="HO359" s="13"/>
      <c r="HP359" s="13"/>
      <c r="HQ359" s="13"/>
      <c r="HR359" s="13"/>
      <c r="HS359" s="13"/>
      <c r="HT359" s="13"/>
      <c r="HU359" s="13"/>
      <c r="HV359" s="13"/>
      <c r="HW359" s="13"/>
      <c r="HX359" s="13"/>
      <c r="HY359" s="13"/>
      <c r="HZ359" s="13"/>
      <c r="IA359" s="13"/>
      <c r="IB359" s="13"/>
      <c r="IC359" s="13"/>
      <c r="ID359" s="13"/>
      <c r="IE359" s="13"/>
      <c r="IF359" s="13"/>
      <c r="IG359" s="13"/>
      <c r="IH359" s="13"/>
      <c r="II359" s="13"/>
      <c r="IJ359" s="13"/>
      <c r="IK359" s="13"/>
      <c r="IL359" s="13"/>
      <c r="IM359" s="13"/>
      <c r="IN359" s="13"/>
      <c r="IO359" s="13"/>
      <c r="IP359" s="13"/>
      <c r="IQ359" s="13"/>
      <c r="IR359" s="13"/>
      <c r="IS359" s="13"/>
      <c r="IT359" s="13"/>
      <c r="IU359" s="13"/>
      <c r="IV359" s="13"/>
    </row>
    <row r="360" spans="1:256" customFormat="1" ht="15">
      <c r="A360" s="13"/>
      <c r="B360" s="16"/>
      <c r="C360" s="25"/>
      <c r="D360" s="14"/>
      <c r="E360" s="26"/>
      <c r="F360" s="14"/>
      <c r="G360" s="98"/>
      <c r="H360" s="249">
        <f>SUM(H357:H359)</f>
        <v>0</v>
      </c>
      <c r="I360" s="24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3"/>
      <c r="CX360" s="13"/>
      <c r="CY360" s="13"/>
      <c r="CZ360" s="13"/>
      <c r="DA360" s="13"/>
      <c r="DB360" s="13"/>
      <c r="DC360" s="13"/>
      <c r="DD360" s="13"/>
      <c r="DE360" s="13"/>
      <c r="DF360" s="13"/>
      <c r="DG360" s="13"/>
      <c r="DH360" s="13"/>
      <c r="DI360" s="13"/>
      <c r="DJ360" s="13"/>
      <c r="DK360" s="13"/>
      <c r="DL360" s="13"/>
      <c r="DM360" s="13"/>
      <c r="DN360" s="13"/>
      <c r="DO360" s="13"/>
      <c r="DP360" s="13"/>
      <c r="DQ360" s="13"/>
      <c r="DR360" s="13"/>
      <c r="DS360" s="13"/>
      <c r="DT360" s="13"/>
      <c r="DU360" s="13"/>
      <c r="DV360" s="13"/>
      <c r="DW360" s="13"/>
      <c r="DX360" s="13"/>
      <c r="DY360" s="13"/>
      <c r="DZ360" s="13"/>
      <c r="EA360" s="13"/>
      <c r="EB360" s="13"/>
      <c r="EC360" s="13"/>
      <c r="ED360" s="13"/>
      <c r="EE360" s="13"/>
      <c r="EF360" s="13"/>
      <c r="EG360" s="13"/>
      <c r="EH360" s="13"/>
      <c r="EI360" s="13"/>
      <c r="EJ360" s="13"/>
      <c r="EK360" s="13"/>
      <c r="EL360" s="13"/>
      <c r="EM360" s="13"/>
      <c r="EN360" s="13"/>
      <c r="EO360" s="13"/>
      <c r="EP360" s="13"/>
      <c r="EQ360" s="13"/>
      <c r="ER360" s="13"/>
      <c r="ES360" s="13"/>
      <c r="ET360" s="13"/>
      <c r="EU360" s="13"/>
      <c r="EV360" s="13"/>
      <c r="EW360" s="13"/>
      <c r="EX360" s="13"/>
      <c r="EY360" s="13"/>
      <c r="EZ360" s="13"/>
      <c r="FA360" s="13"/>
      <c r="FB360" s="13"/>
      <c r="FC360" s="13"/>
      <c r="FD360" s="13"/>
      <c r="FE360" s="13"/>
      <c r="FF360" s="13"/>
      <c r="FG360" s="13"/>
      <c r="FH360" s="13"/>
      <c r="FI360" s="13"/>
      <c r="FJ360" s="13"/>
      <c r="FK360" s="13"/>
      <c r="FL360" s="13"/>
      <c r="FM360" s="13"/>
      <c r="FN360" s="13"/>
      <c r="FO360" s="13"/>
      <c r="FP360" s="13"/>
      <c r="FQ360" s="13"/>
      <c r="FR360" s="13"/>
      <c r="FS360" s="13"/>
      <c r="FT360" s="13"/>
      <c r="FU360" s="13"/>
      <c r="FV360" s="13"/>
      <c r="FW360" s="13"/>
      <c r="FX360" s="13"/>
      <c r="FY360" s="13"/>
      <c r="FZ360" s="13"/>
      <c r="GA360" s="13"/>
      <c r="GB360" s="13"/>
      <c r="GC360" s="13"/>
      <c r="GD360" s="13"/>
      <c r="GE360" s="13"/>
      <c r="GF360" s="13"/>
      <c r="GG360" s="13"/>
      <c r="GH360" s="13"/>
      <c r="GI360" s="13"/>
      <c r="GJ360" s="13"/>
      <c r="GK360" s="13"/>
      <c r="GL360" s="13"/>
      <c r="GM360" s="13"/>
      <c r="GN360" s="13"/>
      <c r="GO360" s="13"/>
      <c r="GP360" s="13"/>
      <c r="GQ360" s="13"/>
      <c r="GR360" s="13"/>
      <c r="GS360" s="13"/>
      <c r="GT360" s="13"/>
      <c r="GU360" s="13"/>
      <c r="GV360" s="13"/>
      <c r="GW360" s="13"/>
      <c r="GX360" s="13"/>
      <c r="GY360" s="13"/>
      <c r="GZ360" s="13"/>
      <c r="HA360" s="13"/>
      <c r="HB360" s="13"/>
      <c r="HC360" s="13"/>
      <c r="HD360" s="13"/>
      <c r="HE360" s="13"/>
      <c r="HF360" s="13"/>
      <c r="HG360" s="13"/>
      <c r="HH360" s="13"/>
      <c r="HI360" s="13"/>
      <c r="HJ360" s="13"/>
      <c r="HK360" s="13"/>
      <c r="HL360" s="13"/>
      <c r="HM360" s="13"/>
      <c r="HN360" s="13"/>
      <c r="HO360" s="13"/>
      <c r="HP360" s="13"/>
      <c r="HQ360" s="13"/>
      <c r="HR360" s="13"/>
      <c r="HS360" s="13"/>
      <c r="HT360" s="13"/>
      <c r="HU360" s="13"/>
      <c r="HV360" s="13"/>
      <c r="HW360" s="13"/>
      <c r="HX360" s="13"/>
      <c r="HY360" s="13"/>
      <c r="HZ360" s="13"/>
      <c r="IA360" s="13"/>
      <c r="IB360" s="13"/>
      <c r="IC360" s="13"/>
      <c r="ID360" s="13"/>
      <c r="IE360" s="13"/>
      <c r="IF360" s="13"/>
      <c r="IG360" s="13"/>
      <c r="IH360" s="13"/>
      <c r="II360" s="13"/>
      <c r="IJ360" s="13"/>
      <c r="IK360" s="13"/>
      <c r="IL360" s="13"/>
      <c r="IM360" s="13"/>
      <c r="IN360" s="13"/>
      <c r="IO360" s="13"/>
      <c r="IP360" s="13"/>
      <c r="IQ360" s="13"/>
      <c r="IR360" s="13"/>
      <c r="IS360" s="13"/>
      <c r="IT360" s="13"/>
      <c r="IU360" s="13"/>
      <c r="IV360" s="13"/>
    </row>
    <row r="361" spans="1:256" customFormat="1" ht="15">
      <c r="A361" s="13"/>
      <c r="B361" s="16"/>
      <c r="C361" s="25" t="s">
        <v>487</v>
      </c>
      <c r="D361" s="14"/>
      <c r="E361" s="26"/>
      <c r="F361" s="14"/>
      <c r="G361" s="98"/>
      <c r="H361" s="258"/>
      <c r="I361" s="24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  <c r="CK361" s="13"/>
      <c r="CL361" s="13"/>
      <c r="CM361" s="13"/>
      <c r="CN361" s="13"/>
      <c r="CO361" s="13"/>
      <c r="CP361" s="13"/>
      <c r="CQ361" s="13"/>
      <c r="CR361" s="13"/>
      <c r="CS361" s="13"/>
      <c r="CT361" s="13"/>
      <c r="CU361" s="13"/>
      <c r="CV361" s="13"/>
      <c r="CW361" s="13"/>
      <c r="CX361" s="13"/>
      <c r="CY361" s="13"/>
      <c r="CZ361" s="13"/>
      <c r="DA361" s="13"/>
      <c r="DB361" s="13"/>
      <c r="DC361" s="13"/>
      <c r="DD361" s="13"/>
      <c r="DE361" s="13"/>
      <c r="DF361" s="13"/>
      <c r="DG361" s="13"/>
      <c r="DH361" s="13"/>
      <c r="DI361" s="13"/>
      <c r="DJ361" s="13"/>
      <c r="DK361" s="13"/>
      <c r="DL361" s="13"/>
      <c r="DM361" s="13"/>
      <c r="DN361" s="13"/>
      <c r="DO361" s="13"/>
      <c r="DP361" s="13"/>
      <c r="DQ361" s="13"/>
      <c r="DR361" s="13"/>
      <c r="DS361" s="13"/>
      <c r="DT361" s="13"/>
      <c r="DU361" s="13"/>
      <c r="DV361" s="13"/>
      <c r="DW361" s="13"/>
      <c r="DX361" s="13"/>
      <c r="DY361" s="13"/>
      <c r="DZ361" s="13"/>
      <c r="EA361" s="13"/>
      <c r="EB361" s="13"/>
      <c r="EC361" s="13"/>
      <c r="ED361" s="13"/>
      <c r="EE361" s="13"/>
      <c r="EF361" s="13"/>
      <c r="EG361" s="13"/>
      <c r="EH361" s="13"/>
      <c r="EI361" s="13"/>
      <c r="EJ361" s="13"/>
      <c r="EK361" s="13"/>
      <c r="EL361" s="13"/>
      <c r="EM361" s="13"/>
      <c r="EN361" s="13"/>
      <c r="EO361" s="13"/>
      <c r="EP361" s="13"/>
      <c r="EQ361" s="13"/>
      <c r="ER361" s="13"/>
      <c r="ES361" s="13"/>
      <c r="ET361" s="13"/>
      <c r="EU361" s="13"/>
      <c r="EV361" s="13"/>
      <c r="EW361" s="13"/>
      <c r="EX361" s="13"/>
      <c r="EY361" s="13"/>
      <c r="EZ361" s="13"/>
      <c r="FA361" s="13"/>
      <c r="FB361" s="13"/>
      <c r="FC361" s="13"/>
      <c r="FD361" s="13"/>
      <c r="FE361" s="13"/>
      <c r="FF361" s="13"/>
      <c r="FG361" s="13"/>
      <c r="FH361" s="13"/>
      <c r="FI361" s="13"/>
      <c r="FJ361" s="13"/>
      <c r="FK361" s="13"/>
      <c r="FL361" s="13"/>
      <c r="FM361" s="13"/>
      <c r="FN361" s="13"/>
      <c r="FO361" s="13"/>
      <c r="FP361" s="13"/>
      <c r="FQ361" s="13"/>
      <c r="FR361" s="13"/>
      <c r="FS361" s="13"/>
      <c r="FT361" s="13"/>
      <c r="FU361" s="13"/>
      <c r="FV361" s="13"/>
      <c r="FW361" s="13"/>
      <c r="FX361" s="13"/>
      <c r="FY361" s="13"/>
      <c r="FZ361" s="13"/>
      <c r="GA361" s="13"/>
      <c r="GB361" s="13"/>
      <c r="GC361" s="13"/>
      <c r="GD361" s="13"/>
      <c r="GE361" s="13"/>
      <c r="GF361" s="13"/>
      <c r="GG361" s="13"/>
      <c r="GH361" s="13"/>
      <c r="GI361" s="13"/>
      <c r="GJ361" s="13"/>
      <c r="GK361" s="13"/>
      <c r="GL361" s="13"/>
      <c r="GM361" s="13"/>
      <c r="GN361" s="13"/>
      <c r="GO361" s="13"/>
      <c r="GP361" s="13"/>
      <c r="GQ361" s="13"/>
      <c r="GR361" s="13"/>
      <c r="GS361" s="13"/>
      <c r="GT361" s="13"/>
      <c r="GU361" s="13"/>
      <c r="GV361" s="13"/>
      <c r="GW361" s="13"/>
      <c r="GX361" s="13"/>
      <c r="GY361" s="13"/>
      <c r="GZ361" s="13"/>
      <c r="HA361" s="13"/>
      <c r="HB361" s="13"/>
      <c r="HC361" s="13"/>
      <c r="HD361" s="13"/>
      <c r="HE361" s="13"/>
      <c r="HF361" s="13"/>
      <c r="HG361" s="13"/>
      <c r="HH361" s="13"/>
      <c r="HI361" s="13"/>
      <c r="HJ361" s="13"/>
      <c r="HK361" s="13"/>
      <c r="HL361" s="13"/>
      <c r="HM361" s="13"/>
      <c r="HN361" s="13"/>
      <c r="HO361" s="13"/>
      <c r="HP361" s="13"/>
      <c r="HQ361" s="13"/>
      <c r="HR361" s="13"/>
      <c r="HS361" s="13"/>
      <c r="HT361" s="13"/>
      <c r="HU361" s="13"/>
      <c r="HV361" s="13"/>
      <c r="HW361" s="13"/>
      <c r="HX361" s="13"/>
      <c r="HY361" s="13"/>
      <c r="HZ361" s="13"/>
      <c r="IA361" s="13"/>
      <c r="IB361" s="13"/>
      <c r="IC361" s="13"/>
      <c r="ID361" s="13"/>
      <c r="IE361" s="13"/>
      <c r="IF361" s="13"/>
      <c r="IG361" s="13"/>
      <c r="IH361" s="13"/>
      <c r="II361" s="13"/>
      <c r="IJ361" s="13"/>
      <c r="IK361" s="13"/>
      <c r="IL361" s="13"/>
      <c r="IM361" s="13"/>
      <c r="IN361" s="13"/>
      <c r="IO361" s="13"/>
      <c r="IP361" s="13"/>
      <c r="IQ361" s="13"/>
      <c r="IR361" s="13"/>
      <c r="IS361" s="13"/>
      <c r="IT361" s="13"/>
      <c r="IU361" s="13"/>
      <c r="IV361" s="13"/>
    </row>
    <row r="362" spans="1:256" customFormat="1" ht="15">
      <c r="A362" s="13"/>
      <c r="B362" s="16"/>
      <c r="C362" s="25" t="s">
        <v>490</v>
      </c>
      <c r="D362" s="14"/>
      <c r="E362" s="26"/>
      <c r="F362" s="14"/>
      <c r="G362" s="98"/>
      <c r="H362" s="251"/>
      <c r="I362" s="24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  <c r="CK362" s="13"/>
      <c r="CL362" s="13"/>
      <c r="CM362" s="13"/>
      <c r="CN362" s="13"/>
      <c r="CO362" s="13"/>
      <c r="CP362" s="13"/>
      <c r="CQ362" s="13"/>
      <c r="CR362" s="13"/>
      <c r="CS362" s="13"/>
      <c r="CT362" s="13"/>
      <c r="CU362" s="13"/>
      <c r="CV362" s="13"/>
      <c r="CW362" s="13"/>
      <c r="CX362" s="13"/>
      <c r="CY362" s="13"/>
      <c r="CZ362" s="13"/>
      <c r="DA362" s="13"/>
      <c r="DB362" s="13"/>
      <c r="DC362" s="13"/>
      <c r="DD362" s="13"/>
      <c r="DE362" s="13"/>
      <c r="DF362" s="13"/>
      <c r="DG362" s="13"/>
      <c r="DH362" s="13"/>
      <c r="DI362" s="13"/>
      <c r="DJ362" s="13"/>
      <c r="DK362" s="13"/>
      <c r="DL362" s="13"/>
      <c r="DM362" s="13"/>
      <c r="DN362" s="13"/>
      <c r="DO362" s="13"/>
      <c r="DP362" s="13"/>
      <c r="DQ362" s="13"/>
      <c r="DR362" s="13"/>
      <c r="DS362" s="13"/>
      <c r="DT362" s="13"/>
      <c r="DU362" s="13"/>
      <c r="DV362" s="13"/>
      <c r="DW362" s="13"/>
      <c r="DX362" s="13"/>
      <c r="DY362" s="13"/>
      <c r="DZ362" s="13"/>
      <c r="EA362" s="13"/>
      <c r="EB362" s="13"/>
      <c r="EC362" s="13"/>
      <c r="ED362" s="13"/>
      <c r="EE362" s="13"/>
      <c r="EF362" s="13"/>
      <c r="EG362" s="13"/>
      <c r="EH362" s="13"/>
      <c r="EI362" s="13"/>
      <c r="EJ362" s="13"/>
      <c r="EK362" s="13"/>
      <c r="EL362" s="13"/>
      <c r="EM362" s="13"/>
      <c r="EN362" s="13"/>
      <c r="EO362" s="13"/>
      <c r="EP362" s="13"/>
      <c r="EQ362" s="13"/>
      <c r="ER362" s="13"/>
      <c r="ES362" s="13"/>
      <c r="ET362" s="13"/>
      <c r="EU362" s="13"/>
      <c r="EV362" s="13"/>
      <c r="EW362" s="13"/>
      <c r="EX362" s="13"/>
      <c r="EY362" s="13"/>
      <c r="EZ362" s="13"/>
      <c r="FA362" s="13"/>
      <c r="FB362" s="13"/>
      <c r="FC362" s="13"/>
      <c r="FD362" s="13"/>
      <c r="FE362" s="13"/>
      <c r="FF362" s="13"/>
      <c r="FG362" s="13"/>
      <c r="FH362" s="13"/>
      <c r="FI362" s="13"/>
      <c r="FJ362" s="13"/>
      <c r="FK362" s="13"/>
      <c r="FL362" s="13"/>
      <c r="FM362" s="13"/>
      <c r="FN362" s="13"/>
      <c r="FO362" s="13"/>
      <c r="FP362" s="13"/>
      <c r="FQ362" s="13"/>
      <c r="FR362" s="13"/>
      <c r="FS362" s="13"/>
      <c r="FT362" s="13"/>
      <c r="FU362" s="13"/>
      <c r="FV362" s="13"/>
      <c r="FW362" s="13"/>
      <c r="FX362" s="13"/>
      <c r="FY362" s="13"/>
      <c r="FZ362" s="13"/>
      <c r="GA362" s="13"/>
      <c r="GB362" s="13"/>
      <c r="GC362" s="13"/>
      <c r="GD362" s="13"/>
      <c r="GE362" s="13"/>
      <c r="GF362" s="13"/>
      <c r="GG362" s="13"/>
      <c r="GH362" s="13"/>
      <c r="GI362" s="13"/>
      <c r="GJ362" s="13"/>
      <c r="GK362" s="13"/>
      <c r="GL362" s="13"/>
      <c r="GM362" s="13"/>
      <c r="GN362" s="13"/>
      <c r="GO362" s="13"/>
      <c r="GP362" s="13"/>
      <c r="GQ362" s="13"/>
      <c r="GR362" s="13"/>
      <c r="GS362" s="13"/>
      <c r="GT362" s="13"/>
      <c r="GU362" s="13"/>
      <c r="GV362" s="13"/>
      <c r="GW362" s="13"/>
      <c r="GX362" s="13"/>
      <c r="GY362" s="13"/>
      <c r="GZ362" s="13"/>
      <c r="HA362" s="13"/>
      <c r="HB362" s="13"/>
      <c r="HC362" s="13"/>
      <c r="HD362" s="13"/>
      <c r="HE362" s="13"/>
      <c r="HF362" s="13"/>
      <c r="HG362" s="13"/>
      <c r="HH362" s="13"/>
      <c r="HI362" s="13"/>
      <c r="HJ362" s="13"/>
      <c r="HK362" s="13"/>
      <c r="HL362" s="13"/>
      <c r="HM362" s="13"/>
      <c r="HN362" s="13"/>
      <c r="HO362" s="13"/>
      <c r="HP362" s="13"/>
      <c r="HQ362" s="13"/>
      <c r="HR362" s="13"/>
      <c r="HS362" s="13"/>
      <c r="HT362" s="13"/>
      <c r="HU362" s="13"/>
      <c r="HV362" s="13"/>
      <c r="HW362" s="13"/>
      <c r="HX362" s="13"/>
      <c r="HY362" s="13"/>
      <c r="HZ362" s="13"/>
      <c r="IA362" s="13"/>
      <c r="IB362" s="13"/>
      <c r="IC362" s="13"/>
      <c r="ID362" s="13"/>
      <c r="IE362" s="13"/>
      <c r="IF362" s="13"/>
      <c r="IG362" s="13"/>
      <c r="IH362" s="13"/>
      <c r="II362" s="13"/>
      <c r="IJ362" s="13"/>
      <c r="IK362" s="13"/>
      <c r="IL362" s="13"/>
      <c r="IM362" s="13"/>
      <c r="IN362" s="13"/>
      <c r="IO362" s="13"/>
      <c r="IP362" s="13"/>
      <c r="IQ362" s="13"/>
      <c r="IR362" s="13"/>
      <c r="IS362" s="13"/>
      <c r="IT362" s="13"/>
      <c r="IU362" s="13"/>
      <c r="IV362" s="13"/>
    </row>
    <row r="363" spans="1:256" customFormat="1" ht="15">
      <c r="A363" s="13"/>
      <c r="B363" s="16"/>
      <c r="C363" s="25" t="s">
        <v>463</v>
      </c>
      <c r="D363" s="14"/>
      <c r="E363" s="26" t="s">
        <v>355</v>
      </c>
      <c r="F363" s="14"/>
      <c r="G363" s="98"/>
      <c r="H363" s="251">
        <f>+G363*D363*F363</f>
        <v>0</v>
      </c>
      <c r="I363" s="24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  <c r="DB363" s="13"/>
      <c r="DC363" s="13"/>
      <c r="DD363" s="13"/>
      <c r="DE363" s="13"/>
      <c r="DF363" s="13"/>
      <c r="DG363" s="13"/>
      <c r="DH363" s="13"/>
      <c r="DI363" s="13"/>
      <c r="DJ363" s="13"/>
      <c r="DK363" s="13"/>
      <c r="DL363" s="13"/>
      <c r="DM363" s="13"/>
      <c r="DN363" s="13"/>
      <c r="DO363" s="13"/>
      <c r="DP363" s="13"/>
      <c r="DQ363" s="13"/>
      <c r="DR363" s="13"/>
      <c r="DS363" s="13"/>
      <c r="DT363" s="13"/>
      <c r="DU363" s="13"/>
      <c r="DV363" s="13"/>
      <c r="DW363" s="13"/>
      <c r="DX363" s="13"/>
      <c r="DY363" s="13"/>
      <c r="DZ363" s="13"/>
      <c r="EA363" s="13"/>
      <c r="EB363" s="13"/>
      <c r="EC363" s="13"/>
      <c r="ED363" s="13"/>
      <c r="EE363" s="13"/>
      <c r="EF363" s="13"/>
      <c r="EG363" s="13"/>
      <c r="EH363" s="13"/>
      <c r="EI363" s="13"/>
      <c r="EJ363" s="13"/>
      <c r="EK363" s="13"/>
      <c r="EL363" s="13"/>
      <c r="EM363" s="13"/>
      <c r="EN363" s="13"/>
      <c r="EO363" s="13"/>
      <c r="EP363" s="13"/>
      <c r="EQ363" s="13"/>
      <c r="ER363" s="13"/>
      <c r="ES363" s="13"/>
      <c r="ET363" s="13"/>
      <c r="EU363" s="13"/>
      <c r="EV363" s="13"/>
      <c r="EW363" s="13"/>
      <c r="EX363" s="13"/>
      <c r="EY363" s="13"/>
      <c r="EZ363" s="13"/>
      <c r="FA363" s="13"/>
      <c r="FB363" s="13"/>
      <c r="FC363" s="13"/>
      <c r="FD363" s="13"/>
      <c r="FE363" s="13"/>
      <c r="FF363" s="13"/>
      <c r="FG363" s="13"/>
      <c r="FH363" s="13"/>
      <c r="FI363" s="13"/>
      <c r="FJ363" s="13"/>
      <c r="FK363" s="13"/>
      <c r="FL363" s="13"/>
      <c r="FM363" s="13"/>
      <c r="FN363" s="13"/>
      <c r="FO363" s="13"/>
      <c r="FP363" s="13"/>
      <c r="FQ363" s="13"/>
      <c r="FR363" s="13"/>
      <c r="FS363" s="13"/>
      <c r="FT363" s="13"/>
      <c r="FU363" s="13"/>
      <c r="FV363" s="13"/>
      <c r="FW363" s="13"/>
      <c r="FX363" s="13"/>
      <c r="FY363" s="13"/>
      <c r="FZ363" s="13"/>
      <c r="GA363" s="13"/>
      <c r="GB363" s="13"/>
      <c r="GC363" s="13"/>
      <c r="GD363" s="13"/>
      <c r="GE363" s="13"/>
      <c r="GF363" s="13"/>
      <c r="GG363" s="13"/>
      <c r="GH363" s="13"/>
      <c r="GI363" s="13"/>
      <c r="GJ363" s="13"/>
      <c r="GK363" s="13"/>
      <c r="GL363" s="13"/>
      <c r="GM363" s="13"/>
      <c r="GN363" s="13"/>
      <c r="GO363" s="13"/>
      <c r="GP363" s="13"/>
      <c r="GQ363" s="13"/>
      <c r="GR363" s="13"/>
      <c r="GS363" s="13"/>
      <c r="GT363" s="13"/>
      <c r="GU363" s="13"/>
      <c r="GV363" s="13"/>
      <c r="GW363" s="13"/>
      <c r="GX363" s="13"/>
      <c r="GY363" s="13"/>
      <c r="GZ363" s="13"/>
      <c r="HA363" s="13"/>
      <c r="HB363" s="13"/>
      <c r="HC363" s="13"/>
      <c r="HD363" s="13"/>
      <c r="HE363" s="13"/>
      <c r="HF363" s="13"/>
      <c r="HG363" s="13"/>
      <c r="HH363" s="13"/>
      <c r="HI363" s="13"/>
      <c r="HJ363" s="13"/>
      <c r="HK363" s="13"/>
      <c r="HL363" s="13"/>
      <c r="HM363" s="13"/>
      <c r="HN363" s="13"/>
      <c r="HO363" s="13"/>
      <c r="HP363" s="13"/>
      <c r="HQ363" s="13"/>
      <c r="HR363" s="13"/>
      <c r="HS363" s="13"/>
      <c r="HT363" s="13"/>
      <c r="HU363" s="13"/>
      <c r="HV363" s="13"/>
      <c r="HW363" s="13"/>
      <c r="HX363" s="13"/>
      <c r="HY363" s="13"/>
      <c r="HZ363" s="13"/>
      <c r="IA363" s="13"/>
      <c r="IB363" s="13"/>
      <c r="IC363" s="13"/>
      <c r="ID363" s="13"/>
      <c r="IE363" s="13"/>
      <c r="IF363" s="13"/>
      <c r="IG363" s="13"/>
      <c r="IH363" s="13"/>
      <c r="II363" s="13"/>
      <c r="IJ363" s="13"/>
      <c r="IK363" s="13"/>
      <c r="IL363" s="13"/>
      <c r="IM363" s="13"/>
      <c r="IN363" s="13"/>
      <c r="IO363" s="13"/>
      <c r="IP363" s="13"/>
      <c r="IQ363" s="13"/>
      <c r="IR363" s="13"/>
      <c r="IS363" s="13"/>
      <c r="IT363" s="13"/>
      <c r="IU363" s="13"/>
      <c r="IV363" s="13"/>
    </row>
    <row r="364" spans="1:256" customFormat="1" ht="15">
      <c r="A364" s="13"/>
      <c r="B364" s="16"/>
      <c r="C364" s="25"/>
      <c r="D364" s="14"/>
      <c r="E364" s="26"/>
      <c r="F364" s="14"/>
      <c r="G364" s="98"/>
      <c r="H364" s="249">
        <f>SUM(H361:H363)</f>
        <v>0</v>
      </c>
      <c r="I364" s="24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  <c r="DG364" s="13"/>
      <c r="DH364" s="13"/>
      <c r="DI364" s="13"/>
      <c r="DJ364" s="13"/>
      <c r="DK364" s="13"/>
      <c r="DL364" s="13"/>
      <c r="DM364" s="13"/>
      <c r="DN364" s="13"/>
      <c r="DO364" s="13"/>
      <c r="DP364" s="13"/>
      <c r="DQ364" s="13"/>
      <c r="DR364" s="13"/>
      <c r="DS364" s="13"/>
      <c r="DT364" s="13"/>
      <c r="DU364" s="13"/>
      <c r="DV364" s="13"/>
      <c r="DW364" s="13"/>
      <c r="DX364" s="13"/>
      <c r="DY364" s="13"/>
      <c r="DZ364" s="13"/>
      <c r="EA364" s="13"/>
      <c r="EB364" s="13"/>
      <c r="EC364" s="13"/>
      <c r="ED364" s="13"/>
      <c r="EE364" s="13"/>
      <c r="EF364" s="13"/>
      <c r="EG364" s="13"/>
      <c r="EH364" s="13"/>
      <c r="EI364" s="13"/>
      <c r="EJ364" s="13"/>
      <c r="EK364" s="13"/>
      <c r="EL364" s="13"/>
      <c r="EM364" s="13"/>
      <c r="EN364" s="13"/>
      <c r="EO364" s="13"/>
      <c r="EP364" s="13"/>
      <c r="EQ364" s="13"/>
      <c r="ER364" s="13"/>
      <c r="ES364" s="13"/>
      <c r="ET364" s="13"/>
      <c r="EU364" s="13"/>
      <c r="EV364" s="13"/>
      <c r="EW364" s="13"/>
      <c r="EX364" s="13"/>
      <c r="EY364" s="13"/>
      <c r="EZ364" s="13"/>
      <c r="FA364" s="13"/>
      <c r="FB364" s="13"/>
      <c r="FC364" s="13"/>
      <c r="FD364" s="13"/>
      <c r="FE364" s="13"/>
      <c r="FF364" s="13"/>
      <c r="FG364" s="13"/>
      <c r="FH364" s="13"/>
      <c r="FI364" s="13"/>
      <c r="FJ364" s="13"/>
      <c r="FK364" s="13"/>
      <c r="FL364" s="13"/>
      <c r="FM364" s="13"/>
      <c r="FN364" s="13"/>
      <c r="FO364" s="13"/>
      <c r="FP364" s="13"/>
      <c r="FQ364" s="13"/>
      <c r="FR364" s="13"/>
      <c r="FS364" s="13"/>
      <c r="FT364" s="13"/>
      <c r="FU364" s="13"/>
      <c r="FV364" s="13"/>
      <c r="FW364" s="13"/>
      <c r="FX364" s="13"/>
      <c r="FY364" s="13"/>
      <c r="FZ364" s="13"/>
      <c r="GA364" s="13"/>
      <c r="GB364" s="13"/>
      <c r="GC364" s="13"/>
      <c r="GD364" s="13"/>
      <c r="GE364" s="13"/>
      <c r="GF364" s="13"/>
      <c r="GG364" s="13"/>
      <c r="GH364" s="13"/>
      <c r="GI364" s="13"/>
      <c r="GJ364" s="13"/>
      <c r="GK364" s="13"/>
      <c r="GL364" s="13"/>
      <c r="GM364" s="13"/>
      <c r="GN364" s="13"/>
      <c r="GO364" s="13"/>
      <c r="GP364" s="13"/>
      <c r="GQ364" s="13"/>
      <c r="GR364" s="13"/>
      <c r="GS364" s="13"/>
      <c r="GT364" s="13"/>
      <c r="GU364" s="13"/>
      <c r="GV364" s="13"/>
      <c r="GW364" s="13"/>
      <c r="GX364" s="13"/>
      <c r="GY364" s="13"/>
      <c r="GZ364" s="13"/>
      <c r="HA364" s="13"/>
      <c r="HB364" s="13"/>
      <c r="HC364" s="13"/>
      <c r="HD364" s="13"/>
      <c r="HE364" s="13"/>
      <c r="HF364" s="13"/>
      <c r="HG364" s="13"/>
      <c r="HH364" s="13"/>
      <c r="HI364" s="13"/>
      <c r="HJ364" s="13"/>
      <c r="HK364" s="13"/>
      <c r="HL364" s="13"/>
      <c r="HM364" s="13"/>
      <c r="HN364" s="13"/>
      <c r="HO364" s="13"/>
      <c r="HP364" s="13"/>
      <c r="HQ364" s="13"/>
      <c r="HR364" s="13"/>
      <c r="HS364" s="13"/>
      <c r="HT364" s="13"/>
      <c r="HU364" s="13"/>
      <c r="HV364" s="13"/>
      <c r="HW364" s="13"/>
      <c r="HX364" s="13"/>
      <c r="HY364" s="13"/>
      <c r="HZ364" s="13"/>
      <c r="IA364" s="13"/>
      <c r="IB364" s="13"/>
      <c r="IC364" s="13"/>
      <c r="ID364" s="13"/>
      <c r="IE364" s="13"/>
      <c r="IF364" s="13"/>
      <c r="IG364" s="13"/>
      <c r="IH364" s="13"/>
      <c r="II364" s="13"/>
      <c r="IJ364" s="13"/>
      <c r="IK364" s="13"/>
      <c r="IL364" s="13"/>
      <c r="IM364" s="13"/>
      <c r="IN364" s="13"/>
      <c r="IO364" s="13"/>
      <c r="IP364" s="13"/>
      <c r="IQ364" s="13"/>
      <c r="IR364" s="13"/>
      <c r="IS364" s="13"/>
      <c r="IT364" s="13"/>
      <c r="IU364" s="13"/>
      <c r="IV364" s="13"/>
    </row>
    <row r="365" spans="1:256" customFormat="1" ht="15">
      <c r="A365" s="13"/>
      <c r="B365" s="16"/>
      <c r="C365" s="25" t="s">
        <v>487</v>
      </c>
      <c r="D365" s="14"/>
      <c r="E365" s="26"/>
      <c r="F365" s="14"/>
      <c r="G365" s="98"/>
      <c r="H365" s="258"/>
      <c r="I365" s="24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  <c r="DG365" s="13"/>
      <c r="DH365" s="13"/>
      <c r="DI365" s="13"/>
      <c r="DJ365" s="13"/>
      <c r="DK365" s="13"/>
      <c r="DL365" s="13"/>
      <c r="DM365" s="13"/>
      <c r="DN365" s="13"/>
      <c r="DO365" s="13"/>
      <c r="DP365" s="13"/>
      <c r="DQ365" s="13"/>
      <c r="DR365" s="13"/>
      <c r="DS365" s="13"/>
      <c r="DT365" s="13"/>
      <c r="DU365" s="13"/>
      <c r="DV365" s="13"/>
      <c r="DW365" s="13"/>
      <c r="DX365" s="13"/>
      <c r="DY365" s="13"/>
      <c r="DZ365" s="13"/>
      <c r="EA365" s="13"/>
      <c r="EB365" s="13"/>
      <c r="EC365" s="13"/>
      <c r="ED365" s="13"/>
      <c r="EE365" s="13"/>
      <c r="EF365" s="13"/>
      <c r="EG365" s="13"/>
      <c r="EH365" s="13"/>
      <c r="EI365" s="13"/>
      <c r="EJ365" s="13"/>
      <c r="EK365" s="13"/>
      <c r="EL365" s="13"/>
      <c r="EM365" s="13"/>
      <c r="EN365" s="13"/>
      <c r="EO365" s="13"/>
      <c r="EP365" s="13"/>
      <c r="EQ365" s="13"/>
      <c r="ER365" s="13"/>
      <c r="ES365" s="13"/>
      <c r="ET365" s="13"/>
      <c r="EU365" s="13"/>
      <c r="EV365" s="13"/>
      <c r="EW365" s="13"/>
      <c r="EX365" s="13"/>
      <c r="EY365" s="13"/>
      <c r="EZ365" s="13"/>
      <c r="FA365" s="13"/>
      <c r="FB365" s="13"/>
      <c r="FC365" s="13"/>
      <c r="FD365" s="13"/>
      <c r="FE365" s="13"/>
      <c r="FF365" s="13"/>
      <c r="FG365" s="13"/>
      <c r="FH365" s="13"/>
      <c r="FI365" s="13"/>
      <c r="FJ365" s="13"/>
      <c r="FK365" s="13"/>
      <c r="FL365" s="13"/>
      <c r="FM365" s="13"/>
      <c r="FN365" s="13"/>
      <c r="FO365" s="13"/>
      <c r="FP365" s="13"/>
      <c r="FQ365" s="13"/>
      <c r="FR365" s="13"/>
      <c r="FS365" s="13"/>
      <c r="FT365" s="13"/>
      <c r="FU365" s="13"/>
      <c r="FV365" s="13"/>
      <c r="FW365" s="13"/>
      <c r="FX365" s="13"/>
      <c r="FY365" s="13"/>
      <c r="FZ365" s="13"/>
      <c r="GA365" s="13"/>
      <c r="GB365" s="13"/>
      <c r="GC365" s="13"/>
      <c r="GD365" s="13"/>
      <c r="GE365" s="13"/>
      <c r="GF365" s="13"/>
      <c r="GG365" s="13"/>
      <c r="GH365" s="13"/>
      <c r="GI365" s="13"/>
      <c r="GJ365" s="13"/>
      <c r="GK365" s="13"/>
      <c r="GL365" s="13"/>
      <c r="GM365" s="13"/>
      <c r="GN365" s="13"/>
      <c r="GO365" s="13"/>
      <c r="GP365" s="13"/>
      <c r="GQ365" s="13"/>
      <c r="GR365" s="13"/>
      <c r="GS365" s="13"/>
      <c r="GT365" s="13"/>
      <c r="GU365" s="13"/>
      <c r="GV365" s="13"/>
      <c r="GW365" s="13"/>
      <c r="GX365" s="13"/>
      <c r="GY365" s="13"/>
      <c r="GZ365" s="13"/>
      <c r="HA365" s="13"/>
      <c r="HB365" s="13"/>
      <c r="HC365" s="13"/>
      <c r="HD365" s="13"/>
      <c r="HE365" s="13"/>
      <c r="HF365" s="13"/>
      <c r="HG365" s="13"/>
      <c r="HH365" s="13"/>
      <c r="HI365" s="13"/>
      <c r="HJ365" s="13"/>
      <c r="HK365" s="13"/>
      <c r="HL365" s="13"/>
      <c r="HM365" s="13"/>
      <c r="HN365" s="13"/>
      <c r="HO365" s="13"/>
      <c r="HP365" s="13"/>
      <c r="HQ365" s="13"/>
      <c r="HR365" s="13"/>
      <c r="HS365" s="13"/>
      <c r="HT365" s="13"/>
      <c r="HU365" s="13"/>
      <c r="HV365" s="13"/>
      <c r="HW365" s="13"/>
      <c r="HX365" s="13"/>
      <c r="HY365" s="13"/>
      <c r="HZ365" s="13"/>
      <c r="IA365" s="13"/>
      <c r="IB365" s="13"/>
      <c r="IC365" s="13"/>
      <c r="ID365" s="13"/>
      <c r="IE365" s="13"/>
      <c r="IF365" s="13"/>
      <c r="IG365" s="13"/>
      <c r="IH365" s="13"/>
      <c r="II365" s="13"/>
      <c r="IJ365" s="13"/>
      <c r="IK365" s="13"/>
      <c r="IL365" s="13"/>
      <c r="IM365" s="13"/>
      <c r="IN365" s="13"/>
      <c r="IO365" s="13"/>
      <c r="IP365" s="13"/>
      <c r="IQ365" s="13"/>
      <c r="IR365" s="13"/>
      <c r="IS365" s="13"/>
      <c r="IT365" s="13"/>
      <c r="IU365" s="13"/>
      <c r="IV365" s="13"/>
    </row>
    <row r="366" spans="1:256" customFormat="1" ht="15">
      <c r="A366" s="13"/>
      <c r="B366" s="16"/>
      <c r="C366" s="25" t="s">
        <v>491</v>
      </c>
      <c r="D366" s="14"/>
      <c r="E366" s="26"/>
      <c r="F366" s="14"/>
      <c r="G366" s="98"/>
      <c r="H366" s="251"/>
      <c r="I366" s="24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  <c r="CC366" s="13"/>
      <c r="CD366" s="13"/>
      <c r="CE366" s="13"/>
      <c r="CF366" s="13"/>
      <c r="CG366" s="13"/>
      <c r="CH366" s="13"/>
      <c r="CI366" s="13"/>
      <c r="CJ366" s="13"/>
      <c r="CK366" s="13"/>
      <c r="CL366" s="13"/>
      <c r="CM366" s="13"/>
      <c r="CN366" s="13"/>
      <c r="CO366" s="13"/>
      <c r="CP366" s="13"/>
      <c r="CQ366" s="13"/>
      <c r="CR366" s="13"/>
      <c r="CS366" s="13"/>
      <c r="CT366" s="13"/>
      <c r="CU366" s="13"/>
      <c r="CV366" s="13"/>
      <c r="CW366" s="13"/>
      <c r="CX366" s="13"/>
      <c r="CY366" s="13"/>
      <c r="CZ366" s="13"/>
      <c r="DA366" s="13"/>
      <c r="DB366" s="13"/>
      <c r="DC366" s="13"/>
      <c r="DD366" s="13"/>
      <c r="DE366" s="13"/>
      <c r="DF366" s="13"/>
      <c r="DG366" s="13"/>
      <c r="DH366" s="13"/>
      <c r="DI366" s="13"/>
      <c r="DJ366" s="13"/>
      <c r="DK366" s="13"/>
      <c r="DL366" s="13"/>
      <c r="DM366" s="13"/>
      <c r="DN366" s="13"/>
      <c r="DO366" s="13"/>
      <c r="DP366" s="13"/>
      <c r="DQ366" s="13"/>
      <c r="DR366" s="13"/>
      <c r="DS366" s="13"/>
      <c r="DT366" s="13"/>
      <c r="DU366" s="13"/>
      <c r="DV366" s="13"/>
      <c r="DW366" s="13"/>
      <c r="DX366" s="13"/>
      <c r="DY366" s="13"/>
      <c r="DZ366" s="13"/>
      <c r="EA366" s="13"/>
      <c r="EB366" s="13"/>
      <c r="EC366" s="13"/>
      <c r="ED366" s="13"/>
      <c r="EE366" s="13"/>
      <c r="EF366" s="13"/>
      <c r="EG366" s="13"/>
      <c r="EH366" s="13"/>
      <c r="EI366" s="13"/>
      <c r="EJ366" s="13"/>
      <c r="EK366" s="13"/>
      <c r="EL366" s="13"/>
      <c r="EM366" s="13"/>
      <c r="EN366" s="13"/>
      <c r="EO366" s="13"/>
      <c r="EP366" s="13"/>
      <c r="EQ366" s="13"/>
      <c r="ER366" s="13"/>
      <c r="ES366" s="13"/>
      <c r="ET366" s="13"/>
      <c r="EU366" s="13"/>
      <c r="EV366" s="13"/>
      <c r="EW366" s="13"/>
      <c r="EX366" s="13"/>
      <c r="EY366" s="13"/>
      <c r="EZ366" s="13"/>
      <c r="FA366" s="13"/>
      <c r="FB366" s="13"/>
      <c r="FC366" s="13"/>
      <c r="FD366" s="13"/>
      <c r="FE366" s="13"/>
      <c r="FF366" s="13"/>
      <c r="FG366" s="13"/>
      <c r="FH366" s="13"/>
      <c r="FI366" s="13"/>
      <c r="FJ366" s="13"/>
      <c r="FK366" s="13"/>
      <c r="FL366" s="13"/>
      <c r="FM366" s="13"/>
      <c r="FN366" s="13"/>
      <c r="FO366" s="13"/>
      <c r="FP366" s="13"/>
      <c r="FQ366" s="13"/>
      <c r="FR366" s="13"/>
      <c r="FS366" s="13"/>
      <c r="FT366" s="13"/>
      <c r="FU366" s="13"/>
      <c r="FV366" s="13"/>
      <c r="FW366" s="13"/>
      <c r="FX366" s="13"/>
      <c r="FY366" s="13"/>
      <c r="FZ366" s="13"/>
      <c r="GA366" s="13"/>
      <c r="GB366" s="13"/>
      <c r="GC366" s="13"/>
      <c r="GD366" s="13"/>
      <c r="GE366" s="13"/>
      <c r="GF366" s="13"/>
      <c r="GG366" s="13"/>
      <c r="GH366" s="13"/>
      <c r="GI366" s="13"/>
      <c r="GJ366" s="13"/>
      <c r="GK366" s="13"/>
      <c r="GL366" s="13"/>
      <c r="GM366" s="13"/>
      <c r="GN366" s="13"/>
      <c r="GO366" s="13"/>
      <c r="GP366" s="13"/>
      <c r="GQ366" s="13"/>
      <c r="GR366" s="13"/>
      <c r="GS366" s="13"/>
      <c r="GT366" s="13"/>
      <c r="GU366" s="13"/>
      <c r="GV366" s="13"/>
      <c r="GW366" s="13"/>
      <c r="GX366" s="13"/>
      <c r="GY366" s="13"/>
      <c r="GZ366" s="13"/>
      <c r="HA366" s="13"/>
      <c r="HB366" s="13"/>
      <c r="HC366" s="13"/>
      <c r="HD366" s="13"/>
      <c r="HE366" s="13"/>
      <c r="HF366" s="13"/>
      <c r="HG366" s="13"/>
      <c r="HH366" s="13"/>
      <c r="HI366" s="13"/>
      <c r="HJ366" s="13"/>
      <c r="HK366" s="13"/>
      <c r="HL366" s="13"/>
      <c r="HM366" s="13"/>
      <c r="HN366" s="13"/>
      <c r="HO366" s="13"/>
      <c r="HP366" s="13"/>
      <c r="HQ366" s="13"/>
      <c r="HR366" s="13"/>
      <c r="HS366" s="13"/>
      <c r="HT366" s="13"/>
      <c r="HU366" s="13"/>
      <c r="HV366" s="13"/>
      <c r="HW366" s="13"/>
      <c r="HX366" s="13"/>
      <c r="HY366" s="13"/>
      <c r="HZ366" s="13"/>
      <c r="IA366" s="13"/>
      <c r="IB366" s="13"/>
      <c r="IC366" s="13"/>
      <c r="ID366" s="13"/>
      <c r="IE366" s="13"/>
      <c r="IF366" s="13"/>
      <c r="IG366" s="13"/>
      <c r="IH366" s="13"/>
      <c r="II366" s="13"/>
      <c r="IJ366" s="13"/>
      <c r="IK366" s="13"/>
      <c r="IL366" s="13"/>
      <c r="IM366" s="13"/>
      <c r="IN366" s="13"/>
      <c r="IO366" s="13"/>
      <c r="IP366" s="13"/>
      <c r="IQ366" s="13"/>
      <c r="IR366" s="13"/>
      <c r="IS366" s="13"/>
      <c r="IT366" s="13"/>
      <c r="IU366" s="13"/>
      <c r="IV366" s="13"/>
    </row>
    <row r="367" spans="1:256" customFormat="1" ht="15">
      <c r="A367" s="13"/>
      <c r="B367" s="16"/>
      <c r="C367" s="25" t="s">
        <v>463</v>
      </c>
      <c r="D367" s="14"/>
      <c r="E367" s="26" t="s">
        <v>355</v>
      </c>
      <c r="F367" s="14"/>
      <c r="G367" s="98"/>
      <c r="H367" s="251">
        <f>+G367*D367*F367</f>
        <v>0</v>
      </c>
      <c r="I367" s="24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  <c r="CA367" s="13"/>
      <c r="CB367" s="13"/>
      <c r="CC367" s="13"/>
      <c r="CD367" s="13"/>
      <c r="CE367" s="13"/>
      <c r="CF367" s="13"/>
      <c r="CG367" s="13"/>
      <c r="CH367" s="13"/>
      <c r="CI367" s="13"/>
      <c r="CJ367" s="13"/>
      <c r="CK367" s="13"/>
      <c r="CL367" s="13"/>
      <c r="CM367" s="13"/>
      <c r="CN367" s="13"/>
      <c r="CO367" s="13"/>
      <c r="CP367" s="13"/>
      <c r="CQ367" s="13"/>
      <c r="CR367" s="13"/>
      <c r="CS367" s="13"/>
      <c r="CT367" s="13"/>
      <c r="CU367" s="13"/>
      <c r="CV367" s="13"/>
      <c r="CW367" s="13"/>
      <c r="CX367" s="13"/>
      <c r="CY367" s="13"/>
      <c r="CZ367" s="13"/>
      <c r="DA367" s="13"/>
      <c r="DB367" s="13"/>
      <c r="DC367" s="13"/>
      <c r="DD367" s="13"/>
      <c r="DE367" s="13"/>
      <c r="DF367" s="13"/>
      <c r="DG367" s="13"/>
      <c r="DH367" s="13"/>
      <c r="DI367" s="13"/>
      <c r="DJ367" s="13"/>
      <c r="DK367" s="13"/>
      <c r="DL367" s="13"/>
      <c r="DM367" s="13"/>
      <c r="DN367" s="13"/>
      <c r="DO367" s="13"/>
      <c r="DP367" s="13"/>
      <c r="DQ367" s="13"/>
      <c r="DR367" s="13"/>
      <c r="DS367" s="13"/>
      <c r="DT367" s="13"/>
      <c r="DU367" s="13"/>
      <c r="DV367" s="13"/>
      <c r="DW367" s="13"/>
      <c r="DX367" s="13"/>
      <c r="DY367" s="13"/>
      <c r="DZ367" s="13"/>
      <c r="EA367" s="13"/>
      <c r="EB367" s="13"/>
      <c r="EC367" s="13"/>
      <c r="ED367" s="13"/>
      <c r="EE367" s="13"/>
      <c r="EF367" s="13"/>
      <c r="EG367" s="13"/>
      <c r="EH367" s="13"/>
      <c r="EI367" s="13"/>
      <c r="EJ367" s="13"/>
      <c r="EK367" s="13"/>
      <c r="EL367" s="13"/>
      <c r="EM367" s="13"/>
      <c r="EN367" s="13"/>
      <c r="EO367" s="13"/>
      <c r="EP367" s="13"/>
      <c r="EQ367" s="13"/>
      <c r="ER367" s="13"/>
      <c r="ES367" s="13"/>
      <c r="ET367" s="13"/>
      <c r="EU367" s="13"/>
      <c r="EV367" s="13"/>
      <c r="EW367" s="13"/>
      <c r="EX367" s="13"/>
      <c r="EY367" s="13"/>
      <c r="EZ367" s="13"/>
      <c r="FA367" s="13"/>
      <c r="FB367" s="13"/>
      <c r="FC367" s="13"/>
      <c r="FD367" s="13"/>
      <c r="FE367" s="13"/>
      <c r="FF367" s="13"/>
      <c r="FG367" s="13"/>
      <c r="FH367" s="13"/>
      <c r="FI367" s="13"/>
      <c r="FJ367" s="13"/>
      <c r="FK367" s="13"/>
      <c r="FL367" s="13"/>
      <c r="FM367" s="13"/>
      <c r="FN367" s="13"/>
      <c r="FO367" s="13"/>
      <c r="FP367" s="13"/>
      <c r="FQ367" s="13"/>
      <c r="FR367" s="13"/>
      <c r="FS367" s="13"/>
      <c r="FT367" s="13"/>
      <c r="FU367" s="13"/>
      <c r="FV367" s="13"/>
      <c r="FW367" s="13"/>
      <c r="FX367" s="13"/>
      <c r="FY367" s="13"/>
      <c r="FZ367" s="13"/>
      <c r="GA367" s="13"/>
      <c r="GB367" s="13"/>
      <c r="GC367" s="13"/>
      <c r="GD367" s="13"/>
      <c r="GE367" s="13"/>
      <c r="GF367" s="13"/>
      <c r="GG367" s="13"/>
      <c r="GH367" s="13"/>
      <c r="GI367" s="13"/>
      <c r="GJ367" s="13"/>
      <c r="GK367" s="13"/>
      <c r="GL367" s="13"/>
      <c r="GM367" s="13"/>
      <c r="GN367" s="13"/>
      <c r="GO367" s="13"/>
      <c r="GP367" s="13"/>
      <c r="GQ367" s="13"/>
      <c r="GR367" s="13"/>
      <c r="GS367" s="13"/>
      <c r="GT367" s="13"/>
      <c r="GU367" s="13"/>
      <c r="GV367" s="13"/>
      <c r="GW367" s="13"/>
      <c r="GX367" s="13"/>
      <c r="GY367" s="13"/>
      <c r="GZ367" s="13"/>
      <c r="HA367" s="13"/>
      <c r="HB367" s="13"/>
      <c r="HC367" s="13"/>
      <c r="HD367" s="13"/>
      <c r="HE367" s="13"/>
      <c r="HF367" s="13"/>
      <c r="HG367" s="13"/>
      <c r="HH367" s="13"/>
      <c r="HI367" s="13"/>
      <c r="HJ367" s="13"/>
      <c r="HK367" s="13"/>
      <c r="HL367" s="13"/>
      <c r="HM367" s="13"/>
      <c r="HN367" s="13"/>
      <c r="HO367" s="13"/>
      <c r="HP367" s="13"/>
      <c r="HQ367" s="13"/>
      <c r="HR367" s="13"/>
      <c r="HS367" s="13"/>
      <c r="HT367" s="13"/>
      <c r="HU367" s="13"/>
      <c r="HV367" s="13"/>
      <c r="HW367" s="13"/>
      <c r="HX367" s="13"/>
      <c r="HY367" s="13"/>
      <c r="HZ367" s="13"/>
      <c r="IA367" s="13"/>
      <c r="IB367" s="13"/>
      <c r="IC367" s="13"/>
      <c r="ID367" s="13"/>
      <c r="IE367" s="13"/>
      <c r="IF367" s="13"/>
      <c r="IG367" s="13"/>
      <c r="IH367" s="13"/>
      <c r="II367" s="13"/>
      <c r="IJ367" s="13"/>
      <c r="IK367" s="13"/>
      <c r="IL367" s="13"/>
      <c r="IM367" s="13"/>
      <c r="IN367" s="13"/>
      <c r="IO367" s="13"/>
      <c r="IP367" s="13"/>
      <c r="IQ367" s="13"/>
      <c r="IR367" s="13"/>
      <c r="IS367" s="13"/>
      <c r="IT367" s="13"/>
      <c r="IU367" s="13"/>
      <c r="IV367" s="13"/>
    </row>
    <row r="368" spans="1:256" customFormat="1" ht="15">
      <c r="A368" s="13"/>
      <c r="B368" s="16"/>
      <c r="C368" s="25"/>
      <c r="D368" s="14"/>
      <c r="E368" s="26"/>
      <c r="F368" s="14"/>
      <c r="G368" s="98"/>
      <c r="H368" s="249">
        <f>SUM(H365:H367)</f>
        <v>0</v>
      </c>
      <c r="I368" s="24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  <c r="CA368" s="13"/>
      <c r="CB368" s="13"/>
      <c r="CC368" s="13"/>
      <c r="CD368" s="13"/>
      <c r="CE368" s="13"/>
      <c r="CF368" s="13"/>
      <c r="CG368" s="13"/>
      <c r="CH368" s="13"/>
      <c r="CI368" s="13"/>
      <c r="CJ368" s="13"/>
      <c r="CK368" s="13"/>
      <c r="CL368" s="13"/>
      <c r="CM368" s="13"/>
      <c r="CN368" s="13"/>
      <c r="CO368" s="13"/>
      <c r="CP368" s="13"/>
      <c r="CQ368" s="13"/>
      <c r="CR368" s="13"/>
      <c r="CS368" s="13"/>
      <c r="CT368" s="13"/>
      <c r="CU368" s="13"/>
      <c r="CV368" s="13"/>
      <c r="CW368" s="13"/>
      <c r="CX368" s="13"/>
      <c r="CY368" s="13"/>
      <c r="CZ368" s="13"/>
      <c r="DA368" s="13"/>
      <c r="DB368" s="13"/>
      <c r="DC368" s="13"/>
      <c r="DD368" s="13"/>
      <c r="DE368" s="13"/>
      <c r="DF368" s="13"/>
      <c r="DG368" s="13"/>
      <c r="DH368" s="13"/>
      <c r="DI368" s="13"/>
      <c r="DJ368" s="13"/>
      <c r="DK368" s="13"/>
      <c r="DL368" s="13"/>
      <c r="DM368" s="13"/>
      <c r="DN368" s="13"/>
      <c r="DO368" s="13"/>
      <c r="DP368" s="13"/>
      <c r="DQ368" s="13"/>
      <c r="DR368" s="13"/>
      <c r="DS368" s="13"/>
      <c r="DT368" s="13"/>
      <c r="DU368" s="13"/>
      <c r="DV368" s="13"/>
      <c r="DW368" s="13"/>
      <c r="DX368" s="13"/>
      <c r="DY368" s="13"/>
      <c r="DZ368" s="13"/>
      <c r="EA368" s="13"/>
      <c r="EB368" s="13"/>
      <c r="EC368" s="13"/>
      <c r="ED368" s="13"/>
      <c r="EE368" s="13"/>
      <c r="EF368" s="13"/>
      <c r="EG368" s="13"/>
      <c r="EH368" s="13"/>
      <c r="EI368" s="13"/>
      <c r="EJ368" s="13"/>
      <c r="EK368" s="13"/>
      <c r="EL368" s="13"/>
      <c r="EM368" s="13"/>
      <c r="EN368" s="13"/>
      <c r="EO368" s="13"/>
      <c r="EP368" s="13"/>
      <c r="EQ368" s="13"/>
      <c r="ER368" s="13"/>
      <c r="ES368" s="13"/>
      <c r="ET368" s="13"/>
      <c r="EU368" s="13"/>
      <c r="EV368" s="13"/>
      <c r="EW368" s="13"/>
      <c r="EX368" s="13"/>
      <c r="EY368" s="13"/>
      <c r="EZ368" s="13"/>
      <c r="FA368" s="13"/>
      <c r="FB368" s="13"/>
      <c r="FC368" s="13"/>
      <c r="FD368" s="13"/>
      <c r="FE368" s="13"/>
      <c r="FF368" s="13"/>
      <c r="FG368" s="13"/>
      <c r="FH368" s="13"/>
      <c r="FI368" s="13"/>
      <c r="FJ368" s="13"/>
      <c r="FK368" s="13"/>
      <c r="FL368" s="13"/>
      <c r="FM368" s="13"/>
      <c r="FN368" s="13"/>
      <c r="FO368" s="13"/>
      <c r="FP368" s="13"/>
      <c r="FQ368" s="13"/>
      <c r="FR368" s="13"/>
      <c r="FS368" s="13"/>
      <c r="FT368" s="13"/>
      <c r="FU368" s="13"/>
      <c r="FV368" s="13"/>
      <c r="FW368" s="13"/>
      <c r="FX368" s="13"/>
      <c r="FY368" s="13"/>
      <c r="FZ368" s="13"/>
      <c r="GA368" s="13"/>
      <c r="GB368" s="13"/>
      <c r="GC368" s="13"/>
      <c r="GD368" s="13"/>
      <c r="GE368" s="13"/>
      <c r="GF368" s="13"/>
      <c r="GG368" s="13"/>
      <c r="GH368" s="13"/>
      <c r="GI368" s="13"/>
      <c r="GJ368" s="13"/>
      <c r="GK368" s="13"/>
      <c r="GL368" s="13"/>
      <c r="GM368" s="13"/>
      <c r="GN368" s="13"/>
      <c r="GO368" s="13"/>
      <c r="GP368" s="13"/>
      <c r="GQ368" s="13"/>
      <c r="GR368" s="13"/>
      <c r="GS368" s="13"/>
      <c r="GT368" s="13"/>
      <c r="GU368" s="13"/>
      <c r="GV368" s="13"/>
      <c r="GW368" s="13"/>
      <c r="GX368" s="13"/>
      <c r="GY368" s="13"/>
      <c r="GZ368" s="13"/>
      <c r="HA368" s="13"/>
      <c r="HB368" s="13"/>
      <c r="HC368" s="13"/>
      <c r="HD368" s="13"/>
      <c r="HE368" s="13"/>
      <c r="HF368" s="13"/>
      <c r="HG368" s="13"/>
      <c r="HH368" s="13"/>
      <c r="HI368" s="13"/>
      <c r="HJ368" s="13"/>
      <c r="HK368" s="13"/>
      <c r="HL368" s="13"/>
      <c r="HM368" s="13"/>
      <c r="HN368" s="13"/>
      <c r="HO368" s="13"/>
      <c r="HP368" s="13"/>
      <c r="HQ368" s="13"/>
      <c r="HR368" s="13"/>
      <c r="HS368" s="13"/>
      <c r="HT368" s="13"/>
      <c r="HU368" s="13"/>
      <c r="HV368" s="13"/>
      <c r="HW368" s="13"/>
      <c r="HX368" s="13"/>
      <c r="HY368" s="13"/>
      <c r="HZ368" s="13"/>
      <c r="IA368" s="13"/>
      <c r="IB368" s="13"/>
      <c r="IC368" s="13"/>
      <c r="ID368" s="13"/>
      <c r="IE368" s="13"/>
      <c r="IF368" s="13"/>
      <c r="IG368" s="13"/>
      <c r="IH368" s="13"/>
      <c r="II368" s="13"/>
      <c r="IJ368" s="13"/>
      <c r="IK368" s="13"/>
      <c r="IL368" s="13"/>
      <c r="IM368" s="13"/>
      <c r="IN368" s="13"/>
      <c r="IO368" s="13"/>
      <c r="IP368" s="13"/>
      <c r="IQ368" s="13"/>
      <c r="IR368" s="13"/>
      <c r="IS368" s="13"/>
      <c r="IT368" s="13"/>
      <c r="IU368" s="13"/>
      <c r="IV368" s="13"/>
    </row>
    <row r="369" spans="1:256" customFormat="1" ht="15">
      <c r="A369" s="13"/>
      <c r="B369" s="16"/>
      <c r="C369" s="25" t="s">
        <v>492</v>
      </c>
      <c r="D369" s="14"/>
      <c r="E369" s="26"/>
      <c r="F369" s="14"/>
      <c r="G369" s="98"/>
      <c r="H369" s="251"/>
      <c r="I369" s="24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13"/>
      <c r="CC369" s="13"/>
      <c r="CD369" s="13"/>
      <c r="CE369" s="13"/>
      <c r="CF369" s="13"/>
      <c r="CG369" s="13"/>
      <c r="CH369" s="13"/>
      <c r="CI369" s="13"/>
      <c r="CJ369" s="13"/>
      <c r="CK369" s="13"/>
      <c r="CL369" s="13"/>
      <c r="CM369" s="13"/>
      <c r="CN369" s="13"/>
      <c r="CO369" s="13"/>
      <c r="CP369" s="13"/>
      <c r="CQ369" s="13"/>
      <c r="CR369" s="13"/>
      <c r="CS369" s="13"/>
      <c r="CT369" s="13"/>
      <c r="CU369" s="13"/>
      <c r="CV369" s="13"/>
      <c r="CW369" s="13"/>
      <c r="CX369" s="13"/>
      <c r="CY369" s="13"/>
      <c r="CZ369" s="13"/>
      <c r="DA369" s="13"/>
      <c r="DB369" s="13"/>
      <c r="DC369" s="13"/>
      <c r="DD369" s="13"/>
      <c r="DE369" s="13"/>
      <c r="DF369" s="13"/>
      <c r="DG369" s="13"/>
      <c r="DH369" s="13"/>
      <c r="DI369" s="13"/>
      <c r="DJ369" s="13"/>
      <c r="DK369" s="13"/>
      <c r="DL369" s="13"/>
      <c r="DM369" s="13"/>
      <c r="DN369" s="13"/>
      <c r="DO369" s="13"/>
      <c r="DP369" s="13"/>
      <c r="DQ369" s="13"/>
      <c r="DR369" s="13"/>
      <c r="DS369" s="13"/>
      <c r="DT369" s="13"/>
      <c r="DU369" s="13"/>
      <c r="DV369" s="13"/>
      <c r="DW369" s="13"/>
      <c r="DX369" s="13"/>
      <c r="DY369" s="13"/>
      <c r="DZ369" s="13"/>
      <c r="EA369" s="13"/>
      <c r="EB369" s="13"/>
      <c r="EC369" s="13"/>
      <c r="ED369" s="13"/>
      <c r="EE369" s="13"/>
      <c r="EF369" s="13"/>
      <c r="EG369" s="13"/>
      <c r="EH369" s="13"/>
      <c r="EI369" s="13"/>
      <c r="EJ369" s="13"/>
      <c r="EK369" s="13"/>
      <c r="EL369" s="13"/>
      <c r="EM369" s="13"/>
      <c r="EN369" s="13"/>
      <c r="EO369" s="13"/>
      <c r="EP369" s="13"/>
      <c r="EQ369" s="13"/>
      <c r="ER369" s="13"/>
      <c r="ES369" s="13"/>
      <c r="ET369" s="13"/>
      <c r="EU369" s="13"/>
      <c r="EV369" s="13"/>
      <c r="EW369" s="13"/>
      <c r="EX369" s="13"/>
      <c r="EY369" s="13"/>
      <c r="EZ369" s="13"/>
      <c r="FA369" s="13"/>
      <c r="FB369" s="13"/>
      <c r="FC369" s="13"/>
      <c r="FD369" s="13"/>
      <c r="FE369" s="13"/>
      <c r="FF369" s="13"/>
      <c r="FG369" s="13"/>
      <c r="FH369" s="13"/>
      <c r="FI369" s="13"/>
      <c r="FJ369" s="13"/>
      <c r="FK369" s="13"/>
      <c r="FL369" s="13"/>
      <c r="FM369" s="13"/>
      <c r="FN369" s="13"/>
      <c r="FO369" s="13"/>
      <c r="FP369" s="13"/>
      <c r="FQ369" s="13"/>
      <c r="FR369" s="13"/>
      <c r="FS369" s="13"/>
      <c r="FT369" s="13"/>
      <c r="FU369" s="13"/>
      <c r="FV369" s="13"/>
      <c r="FW369" s="13"/>
      <c r="FX369" s="13"/>
      <c r="FY369" s="13"/>
      <c r="FZ369" s="13"/>
      <c r="GA369" s="13"/>
      <c r="GB369" s="13"/>
      <c r="GC369" s="13"/>
      <c r="GD369" s="13"/>
      <c r="GE369" s="13"/>
      <c r="GF369" s="13"/>
      <c r="GG369" s="13"/>
      <c r="GH369" s="13"/>
      <c r="GI369" s="13"/>
      <c r="GJ369" s="13"/>
      <c r="GK369" s="13"/>
      <c r="GL369" s="13"/>
      <c r="GM369" s="13"/>
      <c r="GN369" s="13"/>
      <c r="GO369" s="13"/>
      <c r="GP369" s="13"/>
      <c r="GQ369" s="13"/>
      <c r="GR369" s="13"/>
      <c r="GS369" s="13"/>
      <c r="GT369" s="13"/>
      <c r="GU369" s="13"/>
      <c r="GV369" s="13"/>
      <c r="GW369" s="13"/>
      <c r="GX369" s="13"/>
      <c r="GY369" s="13"/>
      <c r="GZ369" s="13"/>
      <c r="HA369" s="13"/>
      <c r="HB369" s="13"/>
      <c r="HC369" s="13"/>
      <c r="HD369" s="13"/>
      <c r="HE369" s="13"/>
      <c r="HF369" s="13"/>
      <c r="HG369" s="13"/>
      <c r="HH369" s="13"/>
      <c r="HI369" s="13"/>
      <c r="HJ369" s="13"/>
      <c r="HK369" s="13"/>
      <c r="HL369" s="13"/>
      <c r="HM369" s="13"/>
      <c r="HN369" s="13"/>
      <c r="HO369" s="13"/>
      <c r="HP369" s="13"/>
      <c r="HQ369" s="13"/>
      <c r="HR369" s="13"/>
      <c r="HS369" s="13"/>
      <c r="HT369" s="13"/>
      <c r="HU369" s="13"/>
      <c r="HV369" s="13"/>
      <c r="HW369" s="13"/>
      <c r="HX369" s="13"/>
      <c r="HY369" s="13"/>
      <c r="HZ369" s="13"/>
      <c r="IA369" s="13"/>
      <c r="IB369" s="13"/>
      <c r="IC369" s="13"/>
      <c r="ID369" s="13"/>
      <c r="IE369" s="13"/>
      <c r="IF369" s="13"/>
      <c r="IG369" s="13"/>
      <c r="IH369" s="13"/>
      <c r="II369" s="13"/>
      <c r="IJ369" s="13"/>
      <c r="IK369" s="13"/>
      <c r="IL369" s="13"/>
      <c r="IM369" s="13"/>
      <c r="IN369" s="13"/>
      <c r="IO369" s="13"/>
      <c r="IP369" s="13"/>
      <c r="IQ369" s="13"/>
      <c r="IR369" s="13"/>
      <c r="IS369" s="13"/>
      <c r="IT369" s="13"/>
      <c r="IU369" s="13"/>
      <c r="IV369" s="13"/>
    </row>
    <row r="370" spans="1:256" customFormat="1" ht="15">
      <c r="A370" s="13"/>
      <c r="B370" s="16"/>
      <c r="C370" s="25" t="s">
        <v>493</v>
      </c>
      <c r="D370" s="14"/>
      <c r="E370" s="26"/>
      <c r="F370" s="14"/>
      <c r="G370" s="98"/>
      <c r="H370" s="251"/>
      <c r="I370" s="24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  <c r="CA370" s="13"/>
      <c r="CB370" s="13"/>
      <c r="CC370" s="13"/>
      <c r="CD370" s="13"/>
      <c r="CE370" s="13"/>
      <c r="CF370" s="13"/>
      <c r="CG370" s="13"/>
      <c r="CH370" s="13"/>
      <c r="CI370" s="13"/>
      <c r="CJ370" s="13"/>
      <c r="CK370" s="13"/>
      <c r="CL370" s="13"/>
      <c r="CM370" s="13"/>
      <c r="CN370" s="13"/>
      <c r="CO370" s="13"/>
      <c r="CP370" s="13"/>
      <c r="CQ370" s="13"/>
      <c r="CR370" s="13"/>
      <c r="CS370" s="13"/>
      <c r="CT370" s="13"/>
      <c r="CU370" s="13"/>
      <c r="CV370" s="13"/>
      <c r="CW370" s="13"/>
      <c r="CX370" s="13"/>
      <c r="CY370" s="13"/>
      <c r="CZ370" s="13"/>
      <c r="DA370" s="13"/>
      <c r="DB370" s="13"/>
      <c r="DC370" s="13"/>
      <c r="DD370" s="13"/>
      <c r="DE370" s="13"/>
      <c r="DF370" s="13"/>
      <c r="DG370" s="13"/>
      <c r="DH370" s="13"/>
      <c r="DI370" s="13"/>
      <c r="DJ370" s="13"/>
      <c r="DK370" s="13"/>
      <c r="DL370" s="13"/>
      <c r="DM370" s="13"/>
      <c r="DN370" s="13"/>
      <c r="DO370" s="13"/>
      <c r="DP370" s="13"/>
      <c r="DQ370" s="13"/>
      <c r="DR370" s="13"/>
      <c r="DS370" s="13"/>
      <c r="DT370" s="13"/>
      <c r="DU370" s="13"/>
      <c r="DV370" s="13"/>
      <c r="DW370" s="13"/>
      <c r="DX370" s="13"/>
      <c r="DY370" s="13"/>
      <c r="DZ370" s="13"/>
      <c r="EA370" s="13"/>
      <c r="EB370" s="13"/>
      <c r="EC370" s="13"/>
      <c r="ED370" s="13"/>
      <c r="EE370" s="13"/>
      <c r="EF370" s="13"/>
      <c r="EG370" s="13"/>
      <c r="EH370" s="13"/>
      <c r="EI370" s="13"/>
      <c r="EJ370" s="13"/>
      <c r="EK370" s="13"/>
      <c r="EL370" s="13"/>
      <c r="EM370" s="13"/>
      <c r="EN370" s="13"/>
      <c r="EO370" s="13"/>
      <c r="EP370" s="13"/>
      <c r="EQ370" s="13"/>
      <c r="ER370" s="13"/>
      <c r="ES370" s="13"/>
      <c r="ET370" s="13"/>
      <c r="EU370" s="13"/>
      <c r="EV370" s="13"/>
      <c r="EW370" s="13"/>
      <c r="EX370" s="13"/>
      <c r="EY370" s="13"/>
      <c r="EZ370" s="13"/>
      <c r="FA370" s="13"/>
      <c r="FB370" s="13"/>
      <c r="FC370" s="13"/>
      <c r="FD370" s="13"/>
      <c r="FE370" s="13"/>
      <c r="FF370" s="13"/>
      <c r="FG370" s="13"/>
      <c r="FH370" s="13"/>
      <c r="FI370" s="13"/>
      <c r="FJ370" s="13"/>
      <c r="FK370" s="13"/>
      <c r="FL370" s="13"/>
      <c r="FM370" s="13"/>
      <c r="FN370" s="13"/>
      <c r="FO370" s="13"/>
      <c r="FP370" s="13"/>
      <c r="FQ370" s="13"/>
      <c r="FR370" s="13"/>
      <c r="FS370" s="13"/>
      <c r="FT370" s="13"/>
      <c r="FU370" s="13"/>
      <c r="FV370" s="13"/>
      <c r="FW370" s="13"/>
      <c r="FX370" s="13"/>
      <c r="FY370" s="13"/>
      <c r="FZ370" s="13"/>
      <c r="GA370" s="13"/>
      <c r="GB370" s="13"/>
      <c r="GC370" s="13"/>
      <c r="GD370" s="13"/>
      <c r="GE370" s="13"/>
      <c r="GF370" s="13"/>
      <c r="GG370" s="13"/>
      <c r="GH370" s="13"/>
      <c r="GI370" s="13"/>
      <c r="GJ370" s="13"/>
      <c r="GK370" s="13"/>
      <c r="GL370" s="13"/>
      <c r="GM370" s="13"/>
      <c r="GN370" s="13"/>
      <c r="GO370" s="13"/>
      <c r="GP370" s="13"/>
      <c r="GQ370" s="13"/>
      <c r="GR370" s="13"/>
      <c r="GS370" s="13"/>
      <c r="GT370" s="13"/>
      <c r="GU370" s="13"/>
      <c r="GV370" s="13"/>
      <c r="GW370" s="13"/>
      <c r="GX370" s="13"/>
      <c r="GY370" s="13"/>
      <c r="GZ370" s="13"/>
      <c r="HA370" s="13"/>
      <c r="HB370" s="13"/>
      <c r="HC370" s="13"/>
      <c r="HD370" s="13"/>
      <c r="HE370" s="13"/>
      <c r="HF370" s="13"/>
      <c r="HG370" s="13"/>
      <c r="HH370" s="13"/>
      <c r="HI370" s="13"/>
      <c r="HJ370" s="13"/>
      <c r="HK370" s="13"/>
      <c r="HL370" s="13"/>
      <c r="HM370" s="13"/>
      <c r="HN370" s="13"/>
      <c r="HO370" s="13"/>
      <c r="HP370" s="13"/>
      <c r="HQ370" s="13"/>
      <c r="HR370" s="13"/>
      <c r="HS370" s="13"/>
      <c r="HT370" s="13"/>
      <c r="HU370" s="13"/>
      <c r="HV370" s="13"/>
      <c r="HW370" s="13"/>
      <c r="HX370" s="13"/>
      <c r="HY370" s="13"/>
      <c r="HZ370" s="13"/>
      <c r="IA370" s="13"/>
      <c r="IB370" s="13"/>
      <c r="IC370" s="13"/>
      <c r="ID370" s="13"/>
      <c r="IE370" s="13"/>
      <c r="IF370" s="13"/>
      <c r="IG370" s="13"/>
      <c r="IH370" s="13"/>
      <c r="II370" s="13"/>
      <c r="IJ370" s="13"/>
      <c r="IK370" s="13"/>
      <c r="IL370" s="13"/>
      <c r="IM370" s="13"/>
      <c r="IN370" s="13"/>
      <c r="IO370" s="13"/>
      <c r="IP370" s="13"/>
      <c r="IQ370" s="13"/>
      <c r="IR370" s="13"/>
      <c r="IS370" s="13"/>
      <c r="IT370" s="13"/>
      <c r="IU370" s="13"/>
      <c r="IV370" s="13"/>
    </row>
    <row r="371" spans="1:256" customFormat="1" ht="15">
      <c r="A371" s="13"/>
      <c r="B371" s="16"/>
      <c r="C371" s="25" t="s">
        <v>463</v>
      </c>
      <c r="D371" s="14"/>
      <c r="E371" s="26" t="s">
        <v>355</v>
      </c>
      <c r="F371" s="14"/>
      <c r="G371" s="98"/>
      <c r="H371" s="251">
        <f>+G371*D371*F371</f>
        <v>0</v>
      </c>
      <c r="I371" s="24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  <c r="BZ371" s="13"/>
      <c r="CA371" s="13"/>
      <c r="CB371" s="13"/>
      <c r="CC371" s="13"/>
      <c r="CD371" s="13"/>
      <c r="CE371" s="13"/>
      <c r="CF371" s="13"/>
      <c r="CG371" s="13"/>
      <c r="CH371" s="13"/>
      <c r="CI371" s="13"/>
      <c r="CJ371" s="13"/>
      <c r="CK371" s="13"/>
      <c r="CL371" s="13"/>
      <c r="CM371" s="13"/>
      <c r="CN371" s="13"/>
      <c r="CO371" s="13"/>
      <c r="CP371" s="13"/>
      <c r="CQ371" s="13"/>
      <c r="CR371" s="13"/>
      <c r="CS371" s="13"/>
      <c r="CT371" s="13"/>
      <c r="CU371" s="13"/>
      <c r="CV371" s="13"/>
      <c r="CW371" s="13"/>
      <c r="CX371" s="13"/>
      <c r="CY371" s="13"/>
      <c r="CZ371" s="13"/>
      <c r="DA371" s="13"/>
      <c r="DB371" s="13"/>
      <c r="DC371" s="13"/>
      <c r="DD371" s="13"/>
      <c r="DE371" s="13"/>
      <c r="DF371" s="13"/>
      <c r="DG371" s="13"/>
      <c r="DH371" s="13"/>
      <c r="DI371" s="13"/>
      <c r="DJ371" s="13"/>
      <c r="DK371" s="13"/>
      <c r="DL371" s="13"/>
      <c r="DM371" s="13"/>
      <c r="DN371" s="13"/>
      <c r="DO371" s="13"/>
      <c r="DP371" s="13"/>
      <c r="DQ371" s="13"/>
      <c r="DR371" s="13"/>
      <c r="DS371" s="13"/>
      <c r="DT371" s="13"/>
      <c r="DU371" s="13"/>
      <c r="DV371" s="13"/>
      <c r="DW371" s="13"/>
      <c r="DX371" s="13"/>
      <c r="DY371" s="13"/>
      <c r="DZ371" s="13"/>
      <c r="EA371" s="13"/>
      <c r="EB371" s="13"/>
      <c r="EC371" s="13"/>
      <c r="ED371" s="13"/>
      <c r="EE371" s="13"/>
      <c r="EF371" s="13"/>
      <c r="EG371" s="13"/>
      <c r="EH371" s="13"/>
      <c r="EI371" s="13"/>
      <c r="EJ371" s="13"/>
      <c r="EK371" s="13"/>
      <c r="EL371" s="13"/>
      <c r="EM371" s="13"/>
      <c r="EN371" s="13"/>
      <c r="EO371" s="13"/>
      <c r="EP371" s="13"/>
      <c r="EQ371" s="13"/>
      <c r="ER371" s="13"/>
      <c r="ES371" s="13"/>
      <c r="ET371" s="13"/>
      <c r="EU371" s="13"/>
      <c r="EV371" s="13"/>
      <c r="EW371" s="13"/>
      <c r="EX371" s="13"/>
      <c r="EY371" s="13"/>
      <c r="EZ371" s="13"/>
      <c r="FA371" s="13"/>
      <c r="FB371" s="13"/>
      <c r="FC371" s="13"/>
      <c r="FD371" s="13"/>
      <c r="FE371" s="13"/>
      <c r="FF371" s="13"/>
      <c r="FG371" s="13"/>
      <c r="FH371" s="13"/>
      <c r="FI371" s="13"/>
      <c r="FJ371" s="13"/>
      <c r="FK371" s="13"/>
      <c r="FL371" s="13"/>
      <c r="FM371" s="13"/>
      <c r="FN371" s="13"/>
      <c r="FO371" s="13"/>
      <c r="FP371" s="13"/>
      <c r="FQ371" s="13"/>
      <c r="FR371" s="13"/>
      <c r="FS371" s="13"/>
      <c r="FT371" s="13"/>
      <c r="FU371" s="13"/>
      <c r="FV371" s="13"/>
      <c r="FW371" s="13"/>
      <c r="FX371" s="13"/>
      <c r="FY371" s="13"/>
      <c r="FZ371" s="13"/>
      <c r="GA371" s="13"/>
      <c r="GB371" s="13"/>
      <c r="GC371" s="13"/>
      <c r="GD371" s="13"/>
      <c r="GE371" s="13"/>
      <c r="GF371" s="13"/>
      <c r="GG371" s="13"/>
      <c r="GH371" s="13"/>
      <c r="GI371" s="13"/>
      <c r="GJ371" s="13"/>
      <c r="GK371" s="13"/>
      <c r="GL371" s="13"/>
      <c r="GM371" s="13"/>
      <c r="GN371" s="13"/>
      <c r="GO371" s="13"/>
      <c r="GP371" s="13"/>
      <c r="GQ371" s="13"/>
      <c r="GR371" s="13"/>
      <c r="GS371" s="13"/>
      <c r="GT371" s="13"/>
      <c r="GU371" s="13"/>
      <c r="GV371" s="13"/>
      <c r="GW371" s="13"/>
      <c r="GX371" s="13"/>
      <c r="GY371" s="13"/>
      <c r="GZ371" s="13"/>
      <c r="HA371" s="13"/>
      <c r="HB371" s="13"/>
      <c r="HC371" s="13"/>
      <c r="HD371" s="13"/>
      <c r="HE371" s="13"/>
      <c r="HF371" s="13"/>
      <c r="HG371" s="13"/>
      <c r="HH371" s="13"/>
      <c r="HI371" s="13"/>
      <c r="HJ371" s="13"/>
      <c r="HK371" s="13"/>
      <c r="HL371" s="13"/>
      <c r="HM371" s="13"/>
      <c r="HN371" s="13"/>
      <c r="HO371" s="13"/>
      <c r="HP371" s="13"/>
      <c r="HQ371" s="13"/>
      <c r="HR371" s="13"/>
      <c r="HS371" s="13"/>
      <c r="HT371" s="13"/>
      <c r="HU371" s="13"/>
      <c r="HV371" s="13"/>
      <c r="HW371" s="13"/>
      <c r="HX371" s="13"/>
      <c r="HY371" s="13"/>
      <c r="HZ371" s="13"/>
      <c r="IA371" s="13"/>
      <c r="IB371" s="13"/>
      <c r="IC371" s="13"/>
      <c r="ID371" s="13"/>
      <c r="IE371" s="13"/>
      <c r="IF371" s="13"/>
      <c r="IG371" s="13"/>
      <c r="IH371" s="13"/>
      <c r="II371" s="13"/>
      <c r="IJ371" s="13"/>
      <c r="IK371" s="13"/>
      <c r="IL371" s="13"/>
      <c r="IM371" s="13"/>
      <c r="IN371" s="13"/>
      <c r="IO371" s="13"/>
      <c r="IP371" s="13"/>
      <c r="IQ371" s="13"/>
      <c r="IR371" s="13"/>
      <c r="IS371" s="13"/>
      <c r="IT371" s="13"/>
      <c r="IU371" s="13"/>
      <c r="IV371" s="13"/>
    </row>
    <row r="372" spans="1:256" customFormat="1" ht="15">
      <c r="A372" s="13"/>
      <c r="B372" s="16"/>
      <c r="C372" s="25"/>
      <c r="D372" s="14"/>
      <c r="E372" s="26"/>
      <c r="F372" s="14"/>
      <c r="G372" s="98"/>
      <c r="H372" s="249">
        <f>SUM(H369:H371)</f>
        <v>0</v>
      </c>
      <c r="I372" s="24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  <c r="CA372" s="13"/>
      <c r="CB372" s="13"/>
      <c r="CC372" s="13"/>
      <c r="CD372" s="13"/>
      <c r="CE372" s="13"/>
      <c r="CF372" s="13"/>
      <c r="CG372" s="13"/>
      <c r="CH372" s="13"/>
      <c r="CI372" s="13"/>
      <c r="CJ372" s="13"/>
      <c r="CK372" s="13"/>
      <c r="CL372" s="13"/>
      <c r="CM372" s="13"/>
      <c r="CN372" s="13"/>
      <c r="CO372" s="13"/>
      <c r="CP372" s="13"/>
      <c r="CQ372" s="13"/>
      <c r="CR372" s="13"/>
      <c r="CS372" s="13"/>
      <c r="CT372" s="13"/>
      <c r="CU372" s="13"/>
      <c r="CV372" s="13"/>
      <c r="CW372" s="13"/>
      <c r="CX372" s="13"/>
      <c r="CY372" s="13"/>
      <c r="CZ372" s="13"/>
      <c r="DA372" s="13"/>
      <c r="DB372" s="13"/>
      <c r="DC372" s="13"/>
      <c r="DD372" s="13"/>
      <c r="DE372" s="13"/>
      <c r="DF372" s="13"/>
      <c r="DG372" s="13"/>
      <c r="DH372" s="13"/>
      <c r="DI372" s="13"/>
      <c r="DJ372" s="13"/>
      <c r="DK372" s="13"/>
      <c r="DL372" s="13"/>
      <c r="DM372" s="13"/>
      <c r="DN372" s="13"/>
      <c r="DO372" s="13"/>
      <c r="DP372" s="13"/>
      <c r="DQ372" s="13"/>
      <c r="DR372" s="13"/>
      <c r="DS372" s="13"/>
      <c r="DT372" s="13"/>
      <c r="DU372" s="13"/>
      <c r="DV372" s="13"/>
      <c r="DW372" s="13"/>
      <c r="DX372" s="13"/>
      <c r="DY372" s="13"/>
      <c r="DZ372" s="13"/>
      <c r="EA372" s="13"/>
      <c r="EB372" s="13"/>
      <c r="EC372" s="13"/>
      <c r="ED372" s="13"/>
      <c r="EE372" s="13"/>
      <c r="EF372" s="13"/>
      <c r="EG372" s="13"/>
      <c r="EH372" s="13"/>
      <c r="EI372" s="13"/>
      <c r="EJ372" s="13"/>
      <c r="EK372" s="13"/>
      <c r="EL372" s="13"/>
      <c r="EM372" s="13"/>
      <c r="EN372" s="13"/>
      <c r="EO372" s="13"/>
      <c r="EP372" s="13"/>
      <c r="EQ372" s="13"/>
      <c r="ER372" s="13"/>
      <c r="ES372" s="13"/>
      <c r="ET372" s="13"/>
      <c r="EU372" s="13"/>
      <c r="EV372" s="13"/>
      <c r="EW372" s="13"/>
      <c r="EX372" s="13"/>
      <c r="EY372" s="13"/>
      <c r="EZ372" s="13"/>
      <c r="FA372" s="13"/>
      <c r="FB372" s="13"/>
      <c r="FC372" s="13"/>
      <c r="FD372" s="13"/>
      <c r="FE372" s="13"/>
      <c r="FF372" s="13"/>
      <c r="FG372" s="13"/>
      <c r="FH372" s="13"/>
      <c r="FI372" s="13"/>
      <c r="FJ372" s="13"/>
      <c r="FK372" s="13"/>
      <c r="FL372" s="13"/>
      <c r="FM372" s="13"/>
      <c r="FN372" s="13"/>
      <c r="FO372" s="13"/>
      <c r="FP372" s="13"/>
      <c r="FQ372" s="13"/>
      <c r="FR372" s="13"/>
      <c r="FS372" s="13"/>
      <c r="FT372" s="13"/>
      <c r="FU372" s="13"/>
      <c r="FV372" s="13"/>
      <c r="FW372" s="13"/>
      <c r="FX372" s="13"/>
      <c r="FY372" s="13"/>
      <c r="FZ372" s="13"/>
      <c r="GA372" s="13"/>
      <c r="GB372" s="13"/>
      <c r="GC372" s="13"/>
      <c r="GD372" s="13"/>
      <c r="GE372" s="13"/>
      <c r="GF372" s="13"/>
      <c r="GG372" s="13"/>
      <c r="GH372" s="13"/>
      <c r="GI372" s="13"/>
      <c r="GJ372" s="13"/>
      <c r="GK372" s="13"/>
      <c r="GL372" s="13"/>
      <c r="GM372" s="13"/>
      <c r="GN372" s="13"/>
      <c r="GO372" s="13"/>
      <c r="GP372" s="13"/>
      <c r="GQ372" s="13"/>
      <c r="GR372" s="13"/>
      <c r="GS372" s="13"/>
      <c r="GT372" s="13"/>
      <c r="GU372" s="13"/>
      <c r="GV372" s="13"/>
      <c r="GW372" s="13"/>
      <c r="GX372" s="13"/>
      <c r="GY372" s="13"/>
      <c r="GZ372" s="13"/>
      <c r="HA372" s="13"/>
      <c r="HB372" s="13"/>
      <c r="HC372" s="13"/>
      <c r="HD372" s="13"/>
      <c r="HE372" s="13"/>
      <c r="HF372" s="13"/>
      <c r="HG372" s="13"/>
      <c r="HH372" s="13"/>
      <c r="HI372" s="13"/>
      <c r="HJ372" s="13"/>
      <c r="HK372" s="13"/>
      <c r="HL372" s="13"/>
      <c r="HM372" s="13"/>
      <c r="HN372" s="13"/>
      <c r="HO372" s="13"/>
      <c r="HP372" s="13"/>
      <c r="HQ372" s="13"/>
      <c r="HR372" s="13"/>
      <c r="HS372" s="13"/>
      <c r="HT372" s="13"/>
      <c r="HU372" s="13"/>
      <c r="HV372" s="13"/>
      <c r="HW372" s="13"/>
      <c r="HX372" s="13"/>
      <c r="HY372" s="13"/>
      <c r="HZ372" s="13"/>
      <c r="IA372" s="13"/>
      <c r="IB372" s="13"/>
      <c r="IC372" s="13"/>
      <c r="ID372" s="13"/>
      <c r="IE372" s="13"/>
      <c r="IF372" s="13"/>
      <c r="IG372" s="13"/>
      <c r="IH372" s="13"/>
      <c r="II372" s="13"/>
      <c r="IJ372" s="13"/>
      <c r="IK372" s="13"/>
      <c r="IL372" s="13"/>
      <c r="IM372" s="13"/>
      <c r="IN372" s="13"/>
      <c r="IO372" s="13"/>
      <c r="IP372" s="13"/>
      <c r="IQ372" s="13"/>
      <c r="IR372" s="13"/>
      <c r="IS372" s="13"/>
      <c r="IT372" s="13"/>
      <c r="IU372" s="13"/>
      <c r="IV372" s="13"/>
    </row>
    <row r="373" spans="1:256" customFormat="1" ht="15">
      <c r="A373" s="13"/>
      <c r="B373" s="16"/>
      <c r="C373" s="25" t="s">
        <v>494</v>
      </c>
      <c r="D373" s="14"/>
      <c r="E373" s="26"/>
      <c r="F373" s="14"/>
      <c r="G373" s="98"/>
      <c r="H373" s="251"/>
      <c r="I373" s="24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  <c r="CA373" s="13"/>
      <c r="CB373" s="13"/>
      <c r="CC373" s="13"/>
      <c r="CD373" s="13"/>
      <c r="CE373" s="13"/>
      <c r="CF373" s="13"/>
      <c r="CG373" s="13"/>
      <c r="CH373" s="13"/>
      <c r="CI373" s="13"/>
      <c r="CJ373" s="13"/>
      <c r="CK373" s="13"/>
      <c r="CL373" s="13"/>
      <c r="CM373" s="13"/>
      <c r="CN373" s="13"/>
      <c r="CO373" s="13"/>
      <c r="CP373" s="13"/>
      <c r="CQ373" s="13"/>
      <c r="CR373" s="13"/>
      <c r="CS373" s="13"/>
      <c r="CT373" s="13"/>
      <c r="CU373" s="13"/>
      <c r="CV373" s="13"/>
      <c r="CW373" s="13"/>
      <c r="CX373" s="13"/>
      <c r="CY373" s="13"/>
      <c r="CZ373" s="13"/>
      <c r="DA373" s="13"/>
      <c r="DB373" s="13"/>
      <c r="DC373" s="13"/>
      <c r="DD373" s="13"/>
      <c r="DE373" s="13"/>
      <c r="DF373" s="13"/>
      <c r="DG373" s="13"/>
      <c r="DH373" s="13"/>
      <c r="DI373" s="13"/>
      <c r="DJ373" s="13"/>
      <c r="DK373" s="13"/>
      <c r="DL373" s="13"/>
      <c r="DM373" s="13"/>
      <c r="DN373" s="13"/>
      <c r="DO373" s="13"/>
      <c r="DP373" s="13"/>
      <c r="DQ373" s="13"/>
      <c r="DR373" s="13"/>
      <c r="DS373" s="13"/>
      <c r="DT373" s="13"/>
      <c r="DU373" s="13"/>
      <c r="DV373" s="13"/>
      <c r="DW373" s="13"/>
      <c r="DX373" s="13"/>
      <c r="DY373" s="13"/>
      <c r="DZ373" s="13"/>
      <c r="EA373" s="13"/>
      <c r="EB373" s="13"/>
      <c r="EC373" s="13"/>
      <c r="ED373" s="13"/>
      <c r="EE373" s="13"/>
      <c r="EF373" s="13"/>
      <c r="EG373" s="13"/>
      <c r="EH373" s="13"/>
      <c r="EI373" s="13"/>
      <c r="EJ373" s="13"/>
      <c r="EK373" s="13"/>
      <c r="EL373" s="13"/>
      <c r="EM373" s="13"/>
      <c r="EN373" s="13"/>
      <c r="EO373" s="13"/>
      <c r="EP373" s="13"/>
      <c r="EQ373" s="13"/>
      <c r="ER373" s="13"/>
      <c r="ES373" s="13"/>
      <c r="ET373" s="13"/>
      <c r="EU373" s="13"/>
      <c r="EV373" s="13"/>
      <c r="EW373" s="13"/>
      <c r="EX373" s="13"/>
      <c r="EY373" s="13"/>
      <c r="EZ373" s="13"/>
      <c r="FA373" s="13"/>
      <c r="FB373" s="13"/>
      <c r="FC373" s="13"/>
      <c r="FD373" s="13"/>
      <c r="FE373" s="13"/>
      <c r="FF373" s="13"/>
      <c r="FG373" s="13"/>
      <c r="FH373" s="13"/>
      <c r="FI373" s="13"/>
      <c r="FJ373" s="13"/>
      <c r="FK373" s="13"/>
      <c r="FL373" s="13"/>
      <c r="FM373" s="13"/>
      <c r="FN373" s="13"/>
      <c r="FO373" s="13"/>
      <c r="FP373" s="13"/>
      <c r="FQ373" s="13"/>
      <c r="FR373" s="13"/>
      <c r="FS373" s="13"/>
      <c r="FT373" s="13"/>
      <c r="FU373" s="13"/>
      <c r="FV373" s="13"/>
      <c r="FW373" s="13"/>
      <c r="FX373" s="13"/>
      <c r="FY373" s="13"/>
      <c r="FZ373" s="13"/>
      <c r="GA373" s="13"/>
      <c r="GB373" s="13"/>
      <c r="GC373" s="13"/>
      <c r="GD373" s="13"/>
      <c r="GE373" s="13"/>
      <c r="GF373" s="13"/>
      <c r="GG373" s="13"/>
      <c r="GH373" s="13"/>
      <c r="GI373" s="13"/>
      <c r="GJ373" s="13"/>
      <c r="GK373" s="13"/>
      <c r="GL373" s="13"/>
      <c r="GM373" s="13"/>
      <c r="GN373" s="13"/>
      <c r="GO373" s="13"/>
      <c r="GP373" s="13"/>
      <c r="GQ373" s="13"/>
      <c r="GR373" s="13"/>
      <c r="GS373" s="13"/>
      <c r="GT373" s="13"/>
      <c r="GU373" s="13"/>
      <c r="GV373" s="13"/>
      <c r="GW373" s="13"/>
      <c r="GX373" s="13"/>
      <c r="GY373" s="13"/>
      <c r="GZ373" s="13"/>
      <c r="HA373" s="13"/>
      <c r="HB373" s="13"/>
      <c r="HC373" s="13"/>
      <c r="HD373" s="13"/>
      <c r="HE373" s="13"/>
      <c r="HF373" s="13"/>
      <c r="HG373" s="13"/>
      <c r="HH373" s="13"/>
      <c r="HI373" s="13"/>
      <c r="HJ373" s="13"/>
      <c r="HK373" s="13"/>
      <c r="HL373" s="13"/>
      <c r="HM373" s="13"/>
      <c r="HN373" s="13"/>
      <c r="HO373" s="13"/>
      <c r="HP373" s="13"/>
      <c r="HQ373" s="13"/>
      <c r="HR373" s="13"/>
      <c r="HS373" s="13"/>
      <c r="HT373" s="13"/>
      <c r="HU373" s="13"/>
      <c r="HV373" s="13"/>
      <c r="HW373" s="13"/>
      <c r="HX373" s="13"/>
      <c r="HY373" s="13"/>
      <c r="HZ373" s="13"/>
      <c r="IA373" s="13"/>
      <c r="IB373" s="13"/>
      <c r="IC373" s="13"/>
      <c r="ID373" s="13"/>
      <c r="IE373" s="13"/>
      <c r="IF373" s="13"/>
      <c r="IG373" s="13"/>
      <c r="IH373" s="13"/>
      <c r="II373" s="13"/>
      <c r="IJ373" s="13"/>
      <c r="IK373" s="13"/>
      <c r="IL373" s="13"/>
      <c r="IM373" s="13"/>
      <c r="IN373" s="13"/>
      <c r="IO373" s="13"/>
      <c r="IP373" s="13"/>
      <c r="IQ373" s="13"/>
      <c r="IR373" s="13"/>
      <c r="IS373" s="13"/>
      <c r="IT373" s="13"/>
      <c r="IU373" s="13"/>
      <c r="IV373" s="13"/>
    </row>
    <row r="374" spans="1:256" customFormat="1" ht="15">
      <c r="A374" s="13"/>
      <c r="B374" s="16"/>
      <c r="C374" s="25" t="s">
        <v>495</v>
      </c>
      <c r="D374" s="14"/>
      <c r="E374" s="26"/>
      <c r="F374" s="14"/>
      <c r="G374" s="98"/>
      <c r="H374" s="251"/>
      <c r="I374" s="24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  <c r="CA374" s="13"/>
      <c r="CB374" s="13"/>
      <c r="CC374" s="13"/>
      <c r="CD374" s="13"/>
      <c r="CE374" s="13"/>
      <c r="CF374" s="13"/>
      <c r="CG374" s="13"/>
      <c r="CH374" s="13"/>
      <c r="CI374" s="13"/>
      <c r="CJ374" s="13"/>
      <c r="CK374" s="13"/>
      <c r="CL374" s="13"/>
      <c r="CM374" s="13"/>
      <c r="CN374" s="13"/>
      <c r="CO374" s="13"/>
      <c r="CP374" s="13"/>
      <c r="CQ374" s="13"/>
      <c r="CR374" s="13"/>
      <c r="CS374" s="13"/>
      <c r="CT374" s="13"/>
      <c r="CU374" s="13"/>
      <c r="CV374" s="13"/>
      <c r="CW374" s="13"/>
      <c r="CX374" s="13"/>
      <c r="CY374" s="13"/>
      <c r="CZ374" s="13"/>
      <c r="DA374" s="13"/>
      <c r="DB374" s="13"/>
      <c r="DC374" s="13"/>
      <c r="DD374" s="13"/>
      <c r="DE374" s="13"/>
      <c r="DF374" s="13"/>
      <c r="DG374" s="13"/>
      <c r="DH374" s="13"/>
      <c r="DI374" s="13"/>
      <c r="DJ374" s="13"/>
      <c r="DK374" s="13"/>
      <c r="DL374" s="13"/>
      <c r="DM374" s="13"/>
      <c r="DN374" s="13"/>
      <c r="DO374" s="13"/>
      <c r="DP374" s="13"/>
      <c r="DQ374" s="13"/>
      <c r="DR374" s="13"/>
      <c r="DS374" s="13"/>
      <c r="DT374" s="13"/>
      <c r="DU374" s="13"/>
      <c r="DV374" s="13"/>
      <c r="DW374" s="13"/>
      <c r="DX374" s="13"/>
      <c r="DY374" s="13"/>
      <c r="DZ374" s="13"/>
      <c r="EA374" s="13"/>
      <c r="EB374" s="13"/>
      <c r="EC374" s="13"/>
      <c r="ED374" s="13"/>
      <c r="EE374" s="13"/>
      <c r="EF374" s="13"/>
      <c r="EG374" s="13"/>
      <c r="EH374" s="13"/>
      <c r="EI374" s="13"/>
      <c r="EJ374" s="13"/>
      <c r="EK374" s="13"/>
      <c r="EL374" s="13"/>
      <c r="EM374" s="13"/>
      <c r="EN374" s="13"/>
      <c r="EO374" s="13"/>
      <c r="EP374" s="13"/>
      <c r="EQ374" s="13"/>
      <c r="ER374" s="13"/>
      <c r="ES374" s="13"/>
      <c r="ET374" s="13"/>
      <c r="EU374" s="13"/>
      <c r="EV374" s="13"/>
      <c r="EW374" s="13"/>
      <c r="EX374" s="13"/>
      <c r="EY374" s="13"/>
      <c r="EZ374" s="13"/>
      <c r="FA374" s="13"/>
      <c r="FB374" s="13"/>
      <c r="FC374" s="13"/>
      <c r="FD374" s="13"/>
      <c r="FE374" s="13"/>
      <c r="FF374" s="13"/>
      <c r="FG374" s="13"/>
      <c r="FH374" s="13"/>
      <c r="FI374" s="13"/>
      <c r="FJ374" s="13"/>
      <c r="FK374" s="13"/>
      <c r="FL374" s="13"/>
      <c r="FM374" s="13"/>
      <c r="FN374" s="13"/>
      <c r="FO374" s="13"/>
      <c r="FP374" s="13"/>
      <c r="FQ374" s="13"/>
      <c r="FR374" s="13"/>
      <c r="FS374" s="13"/>
      <c r="FT374" s="13"/>
      <c r="FU374" s="13"/>
      <c r="FV374" s="13"/>
      <c r="FW374" s="13"/>
      <c r="FX374" s="13"/>
      <c r="FY374" s="13"/>
      <c r="FZ374" s="13"/>
      <c r="GA374" s="13"/>
      <c r="GB374" s="13"/>
      <c r="GC374" s="13"/>
      <c r="GD374" s="13"/>
      <c r="GE374" s="13"/>
      <c r="GF374" s="13"/>
      <c r="GG374" s="13"/>
      <c r="GH374" s="13"/>
      <c r="GI374" s="13"/>
      <c r="GJ374" s="13"/>
      <c r="GK374" s="13"/>
      <c r="GL374" s="13"/>
      <c r="GM374" s="13"/>
      <c r="GN374" s="13"/>
      <c r="GO374" s="13"/>
      <c r="GP374" s="13"/>
      <c r="GQ374" s="13"/>
      <c r="GR374" s="13"/>
      <c r="GS374" s="13"/>
      <c r="GT374" s="13"/>
      <c r="GU374" s="13"/>
      <c r="GV374" s="13"/>
      <c r="GW374" s="13"/>
      <c r="GX374" s="13"/>
      <c r="GY374" s="13"/>
      <c r="GZ374" s="13"/>
      <c r="HA374" s="13"/>
      <c r="HB374" s="13"/>
      <c r="HC374" s="13"/>
      <c r="HD374" s="13"/>
      <c r="HE374" s="13"/>
      <c r="HF374" s="13"/>
      <c r="HG374" s="13"/>
      <c r="HH374" s="13"/>
      <c r="HI374" s="13"/>
      <c r="HJ374" s="13"/>
      <c r="HK374" s="13"/>
      <c r="HL374" s="13"/>
      <c r="HM374" s="13"/>
      <c r="HN374" s="13"/>
      <c r="HO374" s="13"/>
      <c r="HP374" s="13"/>
      <c r="HQ374" s="13"/>
      <c r="HR374" s="13"/>
      <c r="HS374" s="13"/>
      <c r="HT374" s="13"/>
      <c r="HU374" s="13"/>
      <c r="HV374" s="13"/>
      <c r="HW374" s="13"/>
      <c r="HX374" s="13"/>
      <c r="HY374" s="13"/>
      <c r="HZ374" s="13"/>
      <c r="IA374" s="13"/>
      <c r="IB374" s="13"/>
      <c r="IC374" s="13"/>
      <c r="ID374" s="13"/>
      <c r="IE374" s="13"/>
      <c r="IF374" s="13"/>
      <c r="IG374" s="13"/>
      <c r="IH374" s="13"/>
      <c r="II374" s="13"/>
      <c r="IJ374" s="13"/>
      <c r="IK374" s="13"/>
      <c r="IL374" s="13"/>
      <c r="IM374" s="13"/>
      <c r="IN374" s="13"/>
      <c r="IO374" s="13"/>
      <c r="IP374" s="13"/>
      <c r="IQ374" s="13"/>
      <c r="IR374" s="13"/>
      <c r="IS374" s="13"/>
      <c r="IT374" s="13"/>
      <c r="IU374" s="13"/>
      <c r="IV374" s="13"/>
    </row>
    <row r="375" spans="1:256" customFormat="1" ht="15">
      <c r="A375" s="13"/>
      <c r="B375" s="16"/>
      <c r="C375" s="25" t="s">
        <v>463</v>
      </c>
      <c r="D375" s="14"/>
      <c r="E375" s="26" t="s">
        <v>355</v>
      </c>
      <c r="F375" s="14"/>
      <c r="G375" s="98"/>
      <c r="H375" s="251">
        <f>+G375*D375*F375</f>
        <v>0</v>
      </c>
      <c r="I375" s="24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  <c r="CA375" s="13"/>
      <c r="CB375" s="13"/>
      <c r="CC375" s="13"/>
      <c r="CD375" s="13"/>
      <c r="CE375" s="13"/>
      <c r="CF375" s="13"/>
      <c r="CG375" s="13"/>
      <c r="CH375" s="13"/>
      <c r="CI375" s="13"/>
      <c r="CJ375" s="13"/>
      <c r="CK375" s="13"/>
      <c r="CL375" s="13"/>
      <c r="CM375" s="13"/>
      <c r="CN375" s="13"/>
      <c r="CO375" s="13"/>
      <c r="CP375" s="13"/>
      <c r="CQ375" s="13"/>
      <c r="CR375" s="13"/>
      <c r="CS375" s="13"/>
      <c r="CT375" s="13"/>
      <c r="CU375" s="13"/>
      <c r="CV375" s="13"/>
      <c r="CW375" s="13"/>
      <c r="CX375" s="13"/>
      <c r="CY375" s="13"/>
      <c r="CZ375" s="13"/>
      <c r="DA375" s="13"/>
      <c r="DB375" s="13"/>
      <c r="DC375" s="13"/>
      <c r="DD375" s="13"/>
      <c r="DE375" s="13"/>
      <c r="DF375" s="13"/>
      <c r="DG375" s="13"/>
      <c r="DH375" s="13"/>
      <c r="DI375" s="13"/>
      <c r="DJ375" s="13"/>
      <c r="DK375" s="13"/>
      <c r="DL375" s="13"/>
      <c r="DM375" s="13"/>
      <c r="DN375" s="13"/>
      <c r="DO375" s="13"/>
      <c r="DP375" s="13"/>
      <c r="DQ375" s="13"/>
      <c r="DR375" s="13"/>
      <c r="DS375" s="13"/>
      <c r="DT375" s="13"/>
      <c r="DU375" s="13"/>
      <c r="DV375" s="13"/>
      <c r="DW375" s="13"/>
      <c r="DX375" s="13"/>
      <c r="DY375" s="13"/>
      <c r="DZ375" s="13"/>
      <c r="EA375" s="13"/>
      <c r="EB375" s="13"/>
      <c r="EC375" s="13"/>
      <c r="ED375" s="13"/>
      <c r="EE375" s="13"/>
      <c r="EF375" s="13"/>
      <c r="EG375" s="13"/>
      <c r="EH375" s="13"/>
      <c r="EI375" s="13"/>
      <c r="EJ375" s="13"/>
      <c r="EK375" s="13"/>
      <c r="EL375" s="13"/>
      <c r="EM375" s="13"/>
      <c r="EN375" s="13"/>
      <c r="EO375" s="13"/>
      <c r="EP375" s="13"/>
      <c r="EQ375" s="13"/>
      <c r="ER375" s="13"/>
      <c r="ES375" s="13"/>
      <c r="ET375" s="13"/>
      <c r="EU375" s="13"/>
      <c r="EV375" s="13"/>
      <c r="EW375" s="13"/>
      <c r="EX375" s="13"/>
      <c r="EY375" s="13"/>
      <c r="EZ375" s="13"/>
      <c r="FA375" s="13"/>
      <c r="FB375" s="13"/>
      <c r="FC375" s="13"/>
      <c r="FD375" s="13"/>
      <c r="FE375" s="13"/>
      <c r="FF375" s="13"/>
      <c r="FG375" s="13"/>
      <c r="FH375" s="13"/>
      <c r="FI375" s="13"/>
      <c r="FJ375" s="13"/>
      <c r="FK375" s="13"/>
      <c r="FL375" s="13"/>
      <c r="FM375" s="13"/>
      <c r="FN375" s="13"/>
      <c r="FO375" s="13"/>
      <c r="FP375" s="13"/>
      <c r="FQ375" s="13"/>
      <c r="FR375" s="13"/>
      <c r="FS375" s="13"/>
      <c r="FT375" s="13"/>
      <c r="FU375" s="13"/>
      <c r="FV375" s="13"/>
      <c r="FW375" s="13"/>
      <c r="FX375" s="13"/>
      <c r="FY375" s="13"/>
      <c r="FZ375" s="13"/>
      <c r="GA375" s="13"/>
      <c r="GB375" s="13"/>
      <c r="GC375" s="13"/>
      <c r="GD375" s="13"/>
      <c r="GE375" s="13"/>
      <c r="GF375" s="13"/>
      <c r="GG375" s="13"/>
      <c r="GH375" s="13"/>
      <c r="GI375" s="13"/>
      <c r="GJ375" s="13"/>
      <c r="GK375" s="13"/>
      <c r="GL375" s="13"/>
      <c r="GM375" s="13"/>
      <c r="GN375" s="13"/>
      <c r="GO375" s="13"/>
      <c r="GP375" s="13"/>
      <c r="GQ375" s="13"/>
      <c r="GR375" s="13"/>
      <c r="GS375" s="13"/>
      <c r="GT375" s="13"/>
      <c r="GU375" s="13"/>
      <c r="GV375" s="13"/>
      <c r="GW375" s="13"/>
      <c r="GX375" s="13"/>
      <c r="GY375" s="13"/>
      <c r="GZ375" s="13"/>
      <c r="HA375" s="13"/>
      <c r="HB375" s="13"/>
      <c r="HC375" s="13"/>
      <c r="HD375" s="13"/>
      <c r="HE375" s="13"/>
      <c r="HF375" s="13"/>
      <c r="HG375" s="13"/>
      <c r="HH375" s="13"/>
      <c r="HI375" s="13"/>
      <c r="HJ375" s="13"/>
      <c r="HK375" s="13"/>
      <c r="HL375" s="13"/>
      <c r="HM375" s="13"/>
      <c r="HN375" s="13"/>
      <c r="HO375" s="13"/>
      <c r="HP375" s="13"/>
      <c r="HQ375" s="13"/>
      <c r="HR375" s="13"/>
      <c r="HS375" s="13"/>
      <c r="HT375" s="13"/>
      <c r="HU375" s="13"/>
      <c r="HV375" s="13"/>
      <c r="HW375" s="13"/>
      <c r="HX375" s="13"/>
      <c r="HY375" s="13"/>
      <c r="HZ375" s="13"/>
      <c r="IA375" s="13"/>
      <c r="IB375" s="13"/>
      <c r="IC375" s="13"/>
      <c r="ID375" s="13"/>
      <c r="IE375" s="13"/>
      <c r="IF375" s="13"/>
      <c r="IG375" s="13"/>
      <c r="IH375" s="13"/>
      <c r="II375" s="13"/>
      <c r="IJ375" s="13"/>
      <c r="IK375" s="13"/>
      <c r="IL375" s="13"/>
      <c r="IM375" s="13"/>
      <c r="IN375" s="13"/>
      <c r="IO375" s="13"/>
      <c r="IP375" s="13"/>
      <c r="IQ375" s="13"/>
      <c r="IR375" s="13"/>
      <c r="IS375" s="13"/>
      <c r="IT375" s="13"/>
      <c r="IU375" s="13"/>
      <c r="IV375" s="13"/>
    </row>
    <row r="376" spans="1:256" customFormat="1" ht="15">
      <c r="A376" s="13"/>
      <c r="B376" s="16"/>
      <c r="C376" s="25"/>
      <c r="D376" s="14"/>
      <c r="E376" s="26"/>
      <c r="F376" s="14"/>
      <c r="G376" s="98"/>
      <c r="H376" s="249">
        <f>SUM(H373:H375)</f>
        <v>0</v>
      </c>
      <c r="I376" s="24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  <c r="CA376" s="13"/>
      <c r="CB376" s="13"/>
      <c r="CC376" s="13"/>
      <c r="CD376" s="13"/>
      <c r="CE376" s="13"/>
      <c r="CF376" s="13"/>
      <c r="CG376" s="13"/>
      <c r="CH376" s="13"/>
      <c r="CI376" s="13"/>
      <c r="CJ376" s="13"/>
      <c r="CK376" s="13"/>
      <c r="CL376" s="13"/>
      <c r="CM376" s="13"/>
      <c r="CN376" s="13"/>
      <c r="CO376" s="13"/>
      <c r="CP376" s="13"/>
      <c r="CQ376" s="13"/>
      <c r="CR376" s="13"/>
      <c r="CS376" s="13"/>
      <c r="CT376" s="13"/>
      <c r="CU376" s="13"/>
      <c r="CV376" s="13"/>
      <c r="CW376" s="13"/>
      <c r="CX376" s="13"/>
      <c r="CY376" s="13"/>
      <c r="CZ376" s="13"/>
      <c r="DA376" s="13"/>
      <c r="DB376" s="13"/>
      <c r="DC376" s="13"/>
      <c r="DD376" s="13"/>
      <c r="DE376" s="13"/>
      <c r="DF376" s="13"/>
      <c r="DG376" s="13"/>
      <c r="DH376" s="13"/>
      <c r="DI376" s="13"/>
      <c r="DJ376" s="13"/>
      <c r="DK376" s="13"/>
      <c r="DL376" s="13"/>
      <c r="DM376" s="13"/>
      <c r="DN376" s="13"/>
      <c r="DO376" s="13"/>
      <c r="DP376" s="13"/>
      <c r="DQ376" s="13"/>
      <c r="DR376" s="13"/>
      <c r="DS376" s="13"/>
      <c r="DT376" s="13"/>
      <c r="DU376" s="13"/>
      <c r="DV376" s="13"/>
      <c r="DW376" s="13"/>
      <c r="DX376" s="13"/>
      <c r="DY376" s="13"/>
      <c r="DZ376" s="13"/>
      <c r="EA376" s="13"/>
      <c r="EB376" s="13"/>
      <c r="EC376" s="13"/>
      <c r="ED376" s="13"/>
      <c r="EE376" s="13"/>
      <c r="EF376" s="13"/>
      <c r="EG376" s="13"/>
      <c r="EH376" s="13"/>
      <c r="EI376" s="13"/>
      <c r="EJ376" s="13"/>
      <c r="EK376" s="13"/>
      <c r="EL376" s="13"/>
      <c r="EM376" s="13"/>
      <c r="EN376" s="13"/>
      <c r="EO376" s="13"/>
      <c r="EP376" s="13"/>
      <c r="EQ376" s="13"/>
      <c r="ER376" s="13"/>
      <c r="ES376" s="13"/>
      <c r="ET376" s="13"/>
      <c r="EU376" s="13"/>
      <c r="EV376" s="13"/>
      <c r="EW376" s="13"/>
      <c r="EX376" s="13"/>
      <c r="EY376" s="13"/>
      <c r="EZ376" s="13"/>
      <c r="FA376" s="13"/>
      <c r="FB376" s="13"/>
      <c r="FC376" s="13"/>
      <c r="FD376" s="13"/>
      <c r="FE376" s="13"/>
      <c r="FF376" s="13"/>
      <c r="FG376" s="13"/>
      <c r="FH376" s="13"/>
      <c r="FI376" s="13"/>
      <c r="FJ376" s="13"/>
      <c r="FK376" s="13"/>
      <c r="FL376" s="13"/>
      <c r="FM376" s="13"/>
      <c r="FN376" s="13"/>
      <c r="FO376" s="13"/>
      <c r="FP376" s="13"/>
      <c r="FQ376" s="13"/>
      <c r="FR376" s="13"/>
      <c r="FS376" s="13"/>
      <c r="FT376" s="13"/>
      <c r="FU376" s="13"/>
      <c r="FV376" s="13"/>
      <c r="FW376" s="13"/>
      <c r="FX376" s="13"/>
      <c r="FY376" s="13"/>
      <c r="FZ376" s="13"/>
      <c r="GA376" s="13"/>
      <c r="GB376" s="13"/>
      <c r="GC376" s="13"/>
      <c r="GD376" s="13"/>
      <c r="GE376" s="13"/>
      <c r="GF376" s="13"/>
      <c r="GG376" s="13"/>
      <c r="GH376" s="13"/>
      <c r="GI376" s="13"/>
      <c r="GJ376" s="13"/>
      <c r="GK376" s="13"/>
      <c r="GL376" s="13"/>
      <c r="GM376" s="13"/>
      <c r="GN376" s="13"/>
      <c r="GO376" s="13"/>
      <c r="GP376" s="13"/>
      <c r="GQ376" s="13"/>
      <c r="GR376" s="13"/>
      <c r="GS376" s="13"/>
      <c r="GT376" s="13"/>
      <c r="GU376" s="13"/>
      <c r="GV376" s="13"/>
      <c r="GW376" s="13"/>
      <c r="GX376" s="13"/>
      <c r="GY376" s="13"/>
      <c r="GZ376" s="13"/>
      <c r="HA376" s="13"/>
      <c r="HB376" s="13"/>
      <c r="HC376" s="13"/>
      <c r="HD376" s="13"/>
      <c r="HE376" s="13"/>
      <c r="HF376" s="13"/>
      <c r="HG376" s="13"/>
      <c r="HH376" s="13"/>
      <c r="HI376" s="13"/>
      <c r="HJ376" s="13"/>
      <c r="HK376" s="13"/>
      <c r="HL376" s="13"/>
      <c r="HM376" s="13"/>
      <c r="HN376" s="13"/>
      <c r="HO376" s="13"/>
      <c r="HP376" s="13"/>
      <c r="HQ376" s="13"/>
      <c r="HR376" s="13"/>
      <c r="HS376" s="13"/>
      <c r="HT376" s="13"/>
      <c r="HU376" s="13"/>
      <c r="HV376" s="13"/>
      <c r="HW376" s="13"/>
      <c r="HX376" s="13"/>
      <c r="HY376" s="13"/>
      <c r="HZ376" s="13"/>
      <c r="IA376" s="13"/>
      <c r="IB376" s="13"/>
      <c r="IC376" s="13"/>
      <c r="ID376" s="13"/>
      <c r="IE376" s="13"/>
      <c r="IF376" s="13"/>
      <c r="IG376" s="13"/>
      <c r="IH376" s="13"/>
      <c r="II376" s="13"/>
      <c r="IJ376" s="13"/>
      <c r="IK376" s="13"/>
      <c r="IL376" s="13"/>
      <c r="IM376" s="13"/>
      <c r="IN376" s="13"/>
      <c r="IO376" s="13"/>
      <c r="IP376" s="13"/>
      <c r="IQ376" s="13"/>
      <c r="IR376" s="13"/>
      <c r="IS376" s="13"/>
      <c r="IT376" s="13"/>
      <c r="IU376" s="13"/>
      <c r="IV376" s="13"/>
    </row>
    <row r="377" spans="1:256" customFormat="1" ht="15">
      <c r="A377" s="13"/>
      <c r="B377" s="16"/>
      <c r="C377" s="25" t="s">
        <v>494</v>
      </c>
      <c r="D377" s="14"/>
      <c r="E377" s="26"/>
      <c r="F377" s="14"/>
      <c r="G377" s="98"/>
      <c r="H377" s="258"/>
      <c r="I377" s="24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  <c r="CA377" s="13"/>
      <c r="CB377" s="13"/>
      <c r="CC377" s="13"/>
      <c r="CD377" s="13"/>
      <c r="CE377" s="13"/>
      <c r="CF377" s="13"/>
      <c r="CG377" s="13"/>
      <c r="CH377" s="13"/>
      <c r="CI377" s="13"/>
      <c r="CJ377" s="13"/>
      <c r="CK377" s="13"/>
      <c r="CL377" s="13"/>
      <c r="CM377" s="13"/>
      <c r="CN377" s="13"/>
      <c r="CO377" s="13"/>
      <c r="CP377" s="13"/>
      <c r="CQ377" s="13"/>
      <c r="CR377" s="13"/>
      <c r="CS377" s="13"/>
      <c r="CT377" s="13"/>
      <c r="CU377" s="13"/>
      <c r="CV377" s="13"/>
      <c r="CW377" s="13"/>
      <c r="CX377" s="13"/>
      <c r="CY377" s="13"/>
      <c r="CZ377" s="13"/>
      <c r="DA377" s="13"/>
      <c r="DB377" s="13"/>
      <c r="DC377" s="13"/>
      <c r="DD377" s="13"/>
      <c r="DE377" s="13"/>
      <c r="DF377" s="13"/>
      <c r="DG377" s="13"/>
      <c r="DH377" s="13"/>
      <c r="DI377" s="13"/>
      <c r="DJ377" s="13"/>
      <c r="DK377" s="13"/>
      <c r="DL377" s="13"/>
      <c r="DM377" s="13"/>
      <c r="DN377" s="13"/>
      <c r="DO377" s="13"/>
      <c r="DP377" s="13"/>
      <c r="DQ377" s="13"/>
      <c r="DR377" s="13"/>
      <c r="DS377" s="13"/>
      <c r="DT377" s="13"/>
      <c r="DU377" s="13"/>
      <c r="DV377" s="13"/>
      <c r="DW377" s="13"/>
      <c r="DX377" s="13"/>
      <c r="DY377" s="13"/>
      <c r="DZ377" s="13"/>
      <c r="EA377" s="13"/>
      <c r="EB377" s="13"/>
      <c r="EC377" s="13"/>
      <c r="ED377" s="13"/>
      <c r="EE377" s="13"/>
      <c r="EF377" s="13"/>
      <c r="EG377" s="13"/>
      <c r="EH377" s="13"/>
      <c r="EI377" s="13"/>
      <c r="EJ377" s="13"/>
      <c r="EK377" s="13"/>
      <c r="EL377" s="13"/>
      <c r="EM377" s="13"/>
      <c r="EN377" s="13"/>
      <c r="EO377" s="13"/>
      <c r="EP377" s="13"/>
      <c r="EQ377" s="13"/>
      <c r="ER377" s="13"/>
      <c r="ES377" s="13"/>
      <c r="ET377" s="13"/>
      <c r="EU377" s="13"/>
      <c r="EV377" s="13"/>
      <c r="EW377" s="13"/>
      <c r="EX377" s="13"/>
      <c r="EY377" s="13"/>
      <c r="EZ377" s="13"/>
      <c r="FA377" s="13"/>
      <c r="FB377" s="13"/>
      <c r="FC377" s="13"/>
      <c r="FD377" s="13"/>
      <c r="FE377" s="13"/>
      <c r="FF377" s="13"/>
      <c r="FG377" s="13"/>
      <c r="FH377" s="13"/>
      <c r="FI377" s="13"/>
      <c r="FJ377" s="13"/>
      <c r="FK377" s="13"/>
      <c r="FL377" s="13"/>
      <c r="FM377" s="13"/>
      <c r="FN377" s="13"/>
      <c r="FO377" s="13"/>
      <c r="FP377" s="13"/>
      <c r="FQ377" s="13"/>
      <c r="FR377" s="13"/>
      <c r="FS377" s="13"/>
      <c r="FT377" s="13"/>
      <c r="FU377" s="13"/>
      <c r="FV377" s="13"/>
      <c r="FW377" s="13"/>
      <c r="FX377" s="13"/>
      <c r="FY377" s="13"/>
      <c r="FZ377" s="13"/>
      <c r="GA377" s="13"/>
      <c r="GB377" s="13"/>
      <c r="GC377" s="13"/>
      <c r="GD377" s="13"/>
      <c r="GE377" s="13"/>
      <c r="GF377" s="13"/>
      <c r="GG377" s="13"/>
      <c r="GH377" s="13"/>
      <c r="GI377" s="13"/>
      <c r="GJ377" s="13"/>
      <c r="GK377" s="13"/>
      <c r="GL377" s="13"/>
      <c r="GM377" s="13"/>
      <c r="GN377" s="13"/>
      <c r="GO377" s="13"/>
      <c r="GP377" s="13"/>
      <c r="GQ377" s="13"/>
      <c r="GR377" s="13"/>
      <c r="GS377" s="13"/>
      <c r="GT377" s="13"/>
      <c r="GU377" s="13"/>
      <c r="GV377" s="13"/>
      <c r="GW377" s="13"/>
      <c r="GX377" s="13"/>
      <c r="GY377" s="13"/>
      <c r="GZ377" s="13"/>
      <c r="HA377" s="13"/>
      <c r="HB377" s="13"/>
      <c r="HC377" s="13"/>
      <c r="HD377" s="13"/>
      <c r="HE377" s="13"/>
      <c r="HF377" s="13"/>
      <c r="HG377" s="13"/>
      <c r="HH377" s="13"/>
      <c r="HI377" s="13"/>
      <c r="HJ377" s="13"/>
      <c r="HK377" s="13"/>
      <c r="HL377" s="13"/>
      <c r="HM377" s="13"/>
      <c r="HN377" s="13"/>
      <c r="HO377" s="13"/>
      <c r="HP377" s="13"/>
      <c r="HQ377" s="13"/>
      <c r="HR377" s="13"/>
      <c r="HS377" s="13"/>
      <c r="HT377" s="13"/>
      <c r="HU377" s="13"/>
      <c r="HV377" s="13"/>
      <c r="HW377" s="13"/>
      <c r="HX377" s="13"/>
      <c r="HY377" s="13"/>
      <c r="HZ377" s="13"/>
      <c r="IA377" s="13"/>
      <c r="IB377" s="13"/>
      <c r="IC377" s="13"/>
      <c r="ID377" s="13"/>
      <c r="IE377" s="13"/>
      <c r="IF377" s="13"/>
      <c r="IG377" s="13"/>
      <c r="IH377" s="13"/>
      <c r="II377" s="13"/>
      <c r="IJ377" s="13"/>
      <c r="IK377" s="13"/>
      <c r="IL377" s="13"/>
      <c r="IM377" s="13"/>
      <c r="IN377" s="13"/>
      <c r="IO377" s="13"/>
      <c r="IP377" s="13"/>
      <c r="IQ377" s="13"/>
      <c r="IR377" s="13"/>
      <c r="IS377" s="13"/>
      <c r="IT377" s="13"/>
      <c r="IU377" s="13"/>
      <c r="IV377" s="13"/>
    </row>
    <row r="378" spans="1:256" customFormat="1" ht="15">
      <c r="A378" s="13"/>
      <c r="B378" s="16"/>
      <c r="C378" s="25" t="s">
        <v>496</v>
      </c>
      <c r="D378" s="14"/>
      <c r="E378" s="26"/>
      <c r="F378" s="14"/>
      <c r="G378" s="98"/>
      <c r="H378" s="251"/>
      <c r="I378" s="24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  <c r="IC378" s="13"/>
      <c r="ID378" s="13"/>
      <c r="IE378" s="13"/>
      <c r="IF378" s="13"/>
      <c r="IG378" s="13"/>
      <c r="IH378" s="13"/>
      <c r="II378" s="13"/>
      <c r="IJ378" s="13"/>
      <c r="IK378" s="13"/>
      <c r="IL378" s="13"/>
      <c r="IM378" s="13"/>
      <c r="IN378" s="13"/>
      <c r="IO378" s="13"/>
      <c r="IP378" s="13"/>
      <c r="IQ378" s="13"/>
      <c r="IR378" s="13"/>
      <c r="IS378" s="13"/>
      <c r="IT378" s="13"/>
      <c r="IU378" s="13"/>
      <c r="IV378" s="13"/>
    </row>
    <row r="379" spans="1:256" customFormat="1" ht="15">
      <c r="A379" s="13"/>
      <c r="B379" s="16"/>
      <c r="C379" s="25" t="s">
        <v>463</v>
      </c>
      <c r="D379" s="14"/>
      <c r="E379" s="26" t="s">
        <v>355</v>
      </c>
      <c r="F379" s="14"/>
      <c r="G379" s="98"/>
      <c r="H379" s="251">
        <f>+G379*D379*F379</f>
        <v>0</v>
      </c>
      <c r="I379" s="24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  <c r="IC379" s="13"/>
      <c r="ID379" s="13"/>
      <c r="IE379" s="13"/>
      <c r="IF379" s="13"/>
      <c r="IG379" s="13"/>
      <c r="IH379" s="13"/>
      <c r="II379" s="13"/>
      <c r="IJ379" s="13"/>
      <c r="IK379" s="13"/>
      <c r="IL379" s="13"/>
      <c r="IM379" s="13"/>
      <c r="IN379" s="13"/>
      <c r="IO379" s="13"/>
      <c r="IP379" s="13"/>
      <c r="IQ379" s="13"/>
      <c r="IR379" s="13"/>
      <c r="IS379" s="13"/>
      <c r="IT379" s="13"/>
      <c r="IU379" s="13"/>
      <c r="IV379" s="13"/>
    </row>
    <row r="380" spans="1:256" customFormat="1" ht="15">
      <c r="A380" s="13"/>
      <c r="B380" s="16"/>
      <c r="C380" s="25"/>
      <c r="D380" s="14"/>
      <c r="E380" s="26"/>
      <c r="F380" s="14"/>
      <c r="G380" s="98"/>
      <c r="H380" s="249">
        <f>SUM(H377:H379)</f>
        <v>0</v>
      </c>
      <c r="I380" s="24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  <c r="IC380" s="13"/>
      <c r="ID380" s="13"/>
      <c r="IE380" s="13"/>
      <c r="IF380" s="13"/>
      <c r="IG380" s="13"/>
      <c r="IH380" s="13"/>
      <c r="II380" s="13"/>
      <c r="IJ380" s="13"/>
      <c r="IK380" s="13"/>
      <c r="IL380" s="13"/>
      <c r="IM380" s="13"/>
      <c r="IN380" s="13"/>
      <c r="IO380" s="13"/>
      <c r="IP380" s="13"/>
      <c r="IQ380" s="13"/>
      <c r="IR380" s="13"/>
      <c r="IS380" s="13"/>
      <c r="IT380" s="13"/>
      <c r="IU380" s="13"/>
      <c r="IV380" s="13"/>
    </row>
    <row r="381" spans="1:256" customFormat="1" ht="15">
      <c r="A381" s="13"/>
      <c r="B381" s="16"/>
      <c r="C381" s="25" t="s">
        <v>497</v>
      </c>
      <c r="D381" s="14"/>
      <c r="E381" s="26"/>
      <c r="F381" s="14"/>
      <c r="G381" s="98"/>
      <c r="H381" s="251"/>
      <c r="I381" s="24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  <c r="IC381" s="13"/>
      <c r="ID381" s="13"/>
      <c r="IE381" s="13"/>
      <c r="IF381" s="13"/>
      <c r="IG381" s="13"/>
      <c r="IH381" s="13"/>
      <c r="II381" s="13"/>
      <c r="IJ381" s="13"/>
      <c r="IK381" s="13"/>
      <c r="IL381" s="13"/>
      <c r="IM381" s="13"/>
      <c r="IN381" s="13"/>
      <c r="IO381" s="13"/>
      <c r="IP381" s="13"/>
      <c r="IQ381" s="13"/>
      <c r="IR381" s="13"/>
      <c r="IS381" s="13"/>
      <c r="IT381" s="13"/>
      <c r="IU381" s="13"/>
      <c r="IV381" s="13"/>
    </row>
    <row r="382" spans="1:256" customFormat="1" ht="15">
      <c r="A382" s="13"/>
      <c r="B382" s="16"/>
      <c r="C382" s="25" t="s">
        <v>498</v>
      </c>
      <c r="D382" s="14"/>
      <c r="E382" s="26"/>
      <c r="F382" s="14"/>
      <c r="G382" s="98"/>
      <c r="H382" s="251"/>
      <c r="I382" s="24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  <c r="IC382" s="13"/>
      <c r="ID382" s="13"/>
      <c r="IE382" s="13"/>
      <c r="IF382" s="13"/>
      <c r="IG382" s="13"/>
      <c r="IH382" s="13"/>
      <c r="II382" s="13"/>
      <c r="IJ382" s="13"/>
      <c r="IK382" s="13"/>
      <c r="IL382" s="13"/>
      <c r="IM382" s="13"/>
      <c r="IN382" s="13"/>
      <c r="IO382" s="13"/>
      <c r="IP382" s="13"/>
      <c r="IQ382" s="13"/>
      <c r="IR382" s="13"/>
      <c r="IS382" s="13"/>
      <c r="IT382" s="13"/>
      <c r="IU382" s="13"/>
      <c r="IV382" s="13"/>
    </row>
    <row r="383" spans="1:256" customFormat="1" ht="15">
      <c r="A383" s="13"/>
      <c r="B383" s="16"/>
      <c r="C383" s="25" t="s">
        <v>463</v>
      </c>
      <c r="D383" s="14"/>
      <c r="E383" s="26" t="s">
        <v>355</v>
      </c>
      <c r="F383" s="14"/>
      <c r="G383" s="98"/>
      <c r="H383" s="251">
        <f>+G383*D383*F383</f>
        <v>0</v>
      </c>
      <c r="I383" s="24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  <c r="IC383" s="13"/>
      <c r="ID383" s="13"/>
      <c r="IE383" s="13"/>
      <c r="IF383" s="13"/>
      <c r="IG383" s="13"/>
      <c r="IH383" s="13"/>
      <c r="II383" s="13"/>
      <c r="IJ383" s="13"/>
      <c r="IK383" s="13"/>
      <c r="IL383" s="13"/>
      <c r="IM383" s="13"/>
      <c r="IN383" s="13"/>
      <c r="IO383" s="13"/>
      <c r="IP383" s="13"/>
      <c r="IQ383" s="13"/>
      <c r="IR383" s="13"/>
      <c r="IS383" s="13"/>
      <c r="IT383" s="13"/>
      <c r="IU383" s="13"/>
      <c r="IV383" s="13"/>
    </row>
    <row r="384" spans="1:256" customFormat="1" ht="15">
      <c r="A384" s="13"/>
      <c r="B384" s="16"/>
      <c r="C384" s="25"/>
      <c r="D384" s="14"/>
      <c r="E384" s="26"/>
      <c r="F384" s="14"/>
      <c r="G384" s="98"/>
      <c r="H384" s="249">
        <f>SUM(H381:H383)</f>
        <v>0</v>
      </c>
      <c r="I384" s="24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  <c r="IC384" s="13"/>
      <c r="ID384" s="13"/>
      <c r="IE384" s="13"/>
      <c r="IF384" s="13"/>
      <c r="IG384" s="13"/>
      <c r="IH384" s="13"/>
      <c r="II384" s="13"/>
      <c r="IJ384" s="13"/>
      <c r="IK384" s="13"/>
      <c r="IL384" s="13"/>
      <c r="IM384" s="13"/>
      <c r="IN384" s="13"/>
      <c r="IO384" s="13"/>
      <c r="IP384" s="13"/>
      <c r="IQ384" s="13"/>
      <c r="IR384" s="13"/>
      <c r="IS384" s="13"/>
      <c r="IT384" s="13"/>
      <c r="IU384" s="13"/>
      <c r="IV384" s="13"/>
    </row>
    <row r="385" spans="1:256" customFormat="1" ht="15">
      <c r="A385" s="13"/>
      <c r="B385" s="16"/>
      <c r="C385" s="25" t="s">
        <v>497</v>
      </c>
      <c r="D385" s="14"/>
      <c r="E385" s="26"/>
      <c r="F385" s="14"/>
      <c r="G385" s="98"/>
      <c r="H385" s="251"/>
      <c r="I385" s="24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  <c r="IC385" s="13"/>
      <c r="ID385" s="13"/>
      <c r="IE385" s="13"/>
      <c r="IF385" s="13"/>
      <c r="IG385" s="13"/>
      <c r="IH385" s="13"/>
      <c r="II385" s="13"/>
      <c r="IJ385" s="13"/>
      <c r="IK385" s="13"/>
      <c r="IL385" s="13"/>
      <c r="IM385" s="13"/>
      <c r="IN385" s="13"/>
      <c r="IO385" s="13"/>
      <c r="IP385" s="13"/>
      <c r="IQ385" s="13"/>
      <c r="IR385" s="13"/>
      <c r="IS385" s="13"/>
      <c r="IT385" s="13"/>
      <c r="IU385" s="13"/>
      <c r="IV385" s="13"/>
    </row>
    <row r="386" spans="1:256" customFormat="1" ht="15">
      <c r="A386" s="13"/>
      <c r="B386" s="16"/>
      <c r="C386" s="25" t="s">
        <v>499</v>
      </c>
      <c r="D386" s="14"/>
      <c r="E386" s="26"/>
      <c r="F386" s="14"/>
      <c r="G386" s="98"/>
      <c r="H386" s="251"/>
      <c r="I386" s="24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  <c r="IC386" s="13"/>
      <c r="ID386" s="13"/>
      <c r="IE386" s="13"/>
      <c r="IF386" s="13"/>
      <c r="IG386" s="13"/>
      <c r="IH386" s="13"/>
      <c r="II386" s="13"/>
      <c r="IJ386" s="13"/>
      <c r="IK386" s="13"/>
      <c r="IL386" s="13"/>
      <c r="IM386" s="13"/>
      <c r="IN386" s="13"/>
      <c r="IO386" s="13"/>
      <c r="IP386" s="13"/>
      <c r="IQ386" s="13"/>
      <c r="IR386" s="13"/>
      <c r="IS386" s="13"/>
      <c r="IT386" s="13"/>
      <c r="IU386" s="13"/>
      <c r="IV386" s="13"/>
    </row>
    <row r="387" spans="1:256" customFormat="1" ht="15">
      <c r="A387" s="13"/>
      <c r="B387" s="16"/>
      <c r="C387" s="25" t="s">
        <v>463</v>
      </c>
      <c r="D387" s="14"/>
      <c r="E387" s="26" t="s">
        <v>355</v>
      </c>
      <c r="F387" s="14"/>
      <c r="G387" s="98"/>
      <c r="H387" s="251">
        <f>+G387*D387*F387</f>
        <v>0</v>
      </c>
      <c r="I387" s="24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  <c r="IC387" s="13"/>
      <c r="ID387" s="13"/>
      <c r="IE387" s="13"/>
      <c r="IF387" s="13"/>
      <c r="IG387" s="13"/>
      <c r="IH387" s="13"/>
      <c r="II387" s="13"/>
      <c r="IJ387" s="13"/>
      <c r="IK387" s="13"/>
      <c r="IL387" s="13"/>
      <c r="IM387" s="13"/>
      <c r="IN387" s="13"/>
      <c r="IO387" s="13"/>
      <c r="IP387" s="13"/>
      <c r="IQ387" s="13"/>
      <c r="IR387" s="13"/>
      <c r="IS387" s="13"/>
      <c r="IT387" s="13"/>
      <c r="IU387" s="13"/>
      <c r="IV387" s="13"/>
    </row>
    <row r="388" spans="1:256" customFormat="1" ht="15">
      <c r="A388" s="13"/>
      <c r="B388" s="16"/>
      <c r="C388" s="25"/>
      <c r="D388" s="14"/>
      <c r="E388" s="26"/>
      <c r="F388" s="14"/>
      <c r="G388" s="98"/>
      <c r="H388" s="249">
        <f>SUM(H385:H387)</f>
        <v>0</v>
      </c>
      <c r="I388" s="24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  <c r="IC388" s="13"/>
      <c r="ID388" s="13"/>
      <c r="IE388" s="13"/>
      <c r="IF388" s="13"/>
      <c r="IG388" s="13"/>
      <c r="IH388" s="13"/>
      <c r="II388" s="13"/>
      <c r="IJ388" s="13"/>
      <c r="IK388" s="13"/>
      <c r="IL388" s="13"/>
      <c r="IM388" s="13"/>
      <c r="IN388" s="13"/>
      <c r="IO388" s="13"/>
      <c r="IP388" s="13"/>
      <c r="IQ388" s="13"/>
      <c r="IR388" s="13"/>
      <c r="IS388" s="13"/>
      <c r="IT388" s="13"/>
      <c r="IU388" s="13"/>
      <c r="IV388" s="13"/>
    </row>
    <row r="389" spans="1:256" customFormat="1" ht="15">
      <c r="A389" s="13"/>
      <c r="B389" s="16"/>
      <c r="C389" s="25" t="s">
        <v>497</v>
      </c>
      <c r="D389" s="14"/>
      <c r="E389" s="26"/>
      <c r="F389" s="14"/>
      <c r="G389" s="98"/>
      <c r="H389" s="258"/>
      <c r="I389" s="24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  <c r="IC389" s="13"/>
      <c r="ID389" s="13"/>
      <c r="IE389" s="13"/>
      <c r="IF389" s="13"/>
      <c r="IG389" s="13"/>
      <c r="IH389" s="13"/>
      <c r="II389" s="13"/>
      <c r="IJ389" s="13"/>
      <c r="IK389" s="13"/>
      <c r="IL389" s="13"/>
      <c r="IM389" s="13"/>
      <c r="IN389" s="13"/>
      <c r="IO389" s="13"/>
      <c r="IP389" s="13"/>
      <c r="IQ389" s="13"/>
      <c r="IR389" s="13"/>
      <c r="IS389" s="13"/>
      <c r="IT389" s="13"/>
      <c r="IU389" s="13"/>
      <c r="IV389" s="13"/>
    </row>
    <row r="390" spans="1:256" customFormat="1" ht="15">
      <c r="A390" s="13"/>
      <c r="B390" s="16"/>
      <c r="C390" s="25" t="s">
        <v>500</v>
      </c>
      <c r="D390" s="14"/>
      <c r="E390" s="26"/>
      <c r="F390" s="14"/>
      <c r="G390" s="98"/>
      <c r="H390" s="251"/>
      <c r="I390" s="24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  <c r="IC390" s="13"/>
      <c r="ID390" s="13"/>
      <c r="IE390" s="13"/>
      <c r="IF390" s="13"/>
      <c r="IG390" s="13"/>
      <c r="IH390" s="13"/>
      <c r="II390" s="13"/>
      <c r="IJ390" s="13"/>
      <c r="IK390" s="13"/>
      <c r="IL390" s="13"/>
      <c r="IM390" s="13"/>
      <c r="IN390" s="13"/>
      <c r="IO390" s="13"/>
      <c r="IP390" s="13"/>
      <c r="IQ390" s="13"/>
      <c r="IR390" s="13"/>
      <c r="IS390" s="13"/>
      <c r="IT390" s="13"/>
      <c r="IU390" s="13"/>
      <c r="IV390" s="13"/>
    </row>
    <row r="391" spans="1:256" customFormat="1" ht="15">
      <c r="A391" s="13"/>
      <c r="B391" s="16"/>
      <c r="C391" s="25" t="s">
        <v>463</v>
      </c>
      <c r="D391" s="14"/>
      <c r="E391" s="26" t="s">
        <v>355</v>
      </c>
      <c r="F391" s="14"/>
      <c r="G391" s="98"/>
      <c r="H391" s="251">
        <f>+G391*D391*F391</f>
        <v>0</v>
      </c>
      <c r="I391" s="24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  <c r="IC391" s="13"/>
      <c r="ID391" s="13"/>
      <c r="IE391" s="13"/>
      <c r="IF391" s="13"/>
      <c r="IG391" s="13"/>
      <c r="IH391" s="13"/>
      <c r="II391" s="13"/>
      <c r="IJ391" s="13"/>
      <c r="IK391" s="13"/>
      <c r="IL391" s="13"/>
      <c r="IM391" s="13"/>
      <c r="IN391" s="13"/>
      <c r="IO391" s="13"/>
      <c r="IP391" s="13"/>
      <c r="IQ391" s="13"/>
      <c r="IR391" s="13"/>
      <c r="IS391" s="13"/>
      <c r="IT391" s="13"/>
      <c r="IU391" s="13"/>
      <c r="IV391" s="13"/>
    </row>
    <row r="392" spans="1:256" customFormat="1" ht="15">
      <c r="A392" s="13"/>
      <c r="B392" s="16"/>
      <c r="C392" s="25"/>
      <c r="D392" s="14"/>
      <c r="E392" s="26"/>
      <c r="F392" s="14"/>
      <c r="G392" s="98"/>
      <c r="H392" s="249">
        <f>SUM(H389:H391)</f>
        <v>0</v>
      </c>
      <c r="I392" s="24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  <c r="IC392" s="13"/>
      <c r="ID392" s="13"/>
      <c r="IE392" s="13"/>
      <c r="IF392" s="13"/>
      <c r="IG392" s="13"/>
      <c r="IH392" s="13"/>
      <c r="II392" s="13"/>
      <c r="IJ392" s="13"/>
      <c r="IK392" s="13"/>
      <c r="IL392" s="13"/>
      <c r="IM392" s="13"/>
      <c r="IN392" s="13"/>
      <c r="IO392" s="13"/>
      <c r="IP392" s="13"/>
      <c r="IQ392" s="13"/>
      <c r="IR392" s="13"/>
      <c r="IS392" s="13"/>
      <c r="IT392" s="13"/>
      <c r="IU392" s="13"/>
      <c r="IV392" s="13"/>
    </row>
    <row r="393" spans="1:256" customFormat="1" ht="15">
      <c r="A393" s="13"/>
      <c r="B393" s="16"/>
      <c r="C393" s="25" t="s">
        <v>497</v>
      </c>
      <c r="D393" s="14"/>
      <c r="E393" s="26"/>
      <c r="F393" s="14"/>
      <c r="G393" s="98"/>
      <c r="H393" s="251"/>
      <c r="I393" s="24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  <c r="IC393" s="13"/>
      <c r="ID393" s="13"/>
      <c r="IE393" s="13"/>
      <c r="IF393" s="13"/>
      <c r="IG393" s="13"/>
      <c r="IH393" s="13"/>
      <c r="II393" s="13"/>
      <c r="IJ393" s="13"/>
      <c r="IK393" s="13"/>
      <c r="IL393" s="13"/>
      <c r="IM393" s="13"/>
      <c r="IN393" s="13"/>
      <c r="IO393" s="13"/>
      <c r="IP393" s="13"/>
      <c r="IQ393" s="13"/>
      <c r="IR393" s="13"/>
      <c r="IS393" s="13"/>
      <c r="IT393" s="13"/>
      <c r="IU393" s="13"/>
      <c r="IV393" s="13"/>
    </row>
    <row r="394" spans="1:256" customFormat="1" ht="15">
      <c r="A394" s="13"/>
      <c r="B394" s="16"/>
      <c r="C394" s="25" t="s">
        <v>501</v>
      </c>
      <c r="D394" s="14"/>
      <c r="E394" s="26"/>
      <c r="F394" s="14"/>
      <c r="G394" s="98"/>
      <c r="H394" s="251"/>
      <c r="I394" s="24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  <c r="IC394" s="13"/>
      <c r="ID394" s="13"/>
      <c r="IE394" s="13"/>
      <c r="IF394" s="13"/>
      <c r="IG394" s="13"/>
      <c r="IH394" s="13"/>
      <c r="II394" s="13"/>
      <c r="IJ394" s="13"/>
      <c r="IK394" s="13"/>
      <c r="IL394" s="13"/>
      <c r="IM394" s="13"/>
      <c r="IN394" s="13"/>
      <c r="IO394" s="13"/>
      <c r="IP394" s="13"/>
      <c r="IQ394" s="13"/>
      <c r="IR394" s="13"/>
      <c r="IS394" s="13"/>
      <c r="IT394" s="13"/>
      <c r="IU394" s="13"/>
      <c r="IV394" s="13"/>
    </row>
    <row r="395" spans="1:256" customFormat="1" ht="15">
      <c r="A395" s="13"/>
      <c r="B395" s="16"/>
      <c r="C395" s="25" t="s">
        <v>463</v>
      </c>
      <c r="D395" s="14"/>
      <c r="E395" s="26" t="s">
        <v>355</v>
      </c>
      <c r="F395" s="14"/>
      <c r="G395" s="98"/>
      <c r="H395" s="251">
        <f>+G395*D395*F395</f>
        <v>0</v>
      </c>
      <c r="I395" s="24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  <c r="IC395" s="13"/>
      <c r="ID395" s="13"/>
      <c r="IE395" s="13"/>
      <c r="IF395" s="13"/>
      <c r="IG395" s="13"/>
      <c r="IH395" s="13"/>
      <c r="II395" s="13"/>
      <c r="IJ395" s="13"/>
      <c r="IK395" s="13"/>
      <c r="IL395" s="13"/>
      <c r="IM395" s="13"/>
      <c r="IN395" s="13"/>
      <c r="IO395" s="13"/>
      <c r="IP395" s="13"/>
      <c r="IQ395" s="13"/>
      <c r="IR395" s="13"/>
      <c r="IS395" s="13"/>
      <c r="IT395" s="13"/>
      <c r="IU395" s="13"/>
      <c r="IV395" s="13"/>
    </row>
    <row r="396" spans="1:256" customFormat="1" ht="15">
      <c r="A396" s="13"/>
      <c r="B396" s="16"/>
      <c r="C396" s="25"/>
      <c r="D396" s="14"/>
      <c r="E396" s="26"/>
      <c r="F396" s="14"/>
      <c r="G396" s="98"/>
      <c r="H396" s="249">
        <f>SUM(H393:H395)</f>
        <v>0</v>
      </c>
      <c r="I396" s="24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  <c r="IC396" s="13"/>
      <c r="ID396" s="13"/>
      <c r="IE396" s="13"/>
      <c r="IF396" s="13"/>
      <c r="IG396" s="13"/>
      <c r="IH396" s="13"/>
      <c r="II396" s="13"/>
      <c r="IJ396" s="13"/>
      <c r="IK396" s="13"/>
      <c r="IL396" s="13"/>
      <c r="IM396" s="13"/>
      <c r="IN396" s="13"/>
      <c r="IO396" s="13"/>
      <c r="IP396" s="13"/>
      <c r="IQ396" s="13"/>
      <c r="IR396" s="13"/>
      <c r="IS396" s="13"/>
      <c r="IT396" s="13"/>
      <c r="IU396" s="13"/>
      <c r="IV396" s="13"/>
    </row>
    <row r="397" spans="1:256" customFormat="1" ht="15">
      <c r="A397" s="13"/>
      <c r="B397" s="16"/>
      <c r="C397" s="25" t="s">
        <v>502</v>
      </c>
      <c r="D397" s="14"/>
      <c r="E397" s="26"/>
      <c r="F397" s="14"/>
      <c r="G397" s="98"/>
      <c r="H397" s="251"/>
      <c r="I397" s="24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  <c r="IC397" s="13"/>
      <c r="ID397" s="13"/>
      <c r="IE397" s="13"/>
      <c r="IF397" s="13"/>
      <c r="IG397" s="13"/>
      <c r="IH397" s="13"/>
      <c r="II397" s="13"/>
      <c r="IJ397" s="13"/>
      <c r="IK397" s="13"/>
      <c r="IL397" s="13"/>
      <c r="IM397" s="13"/>
      <c r="IN397" s="13"/>
      <c r="IO397" s="13"/>
      <c r="IP397" s="13"/>
      <c r="IQ397" s="13"/>
      <c r="IR397" s="13"/>
      <c r="IS397" s="13"/>
      <c r="IT397" s="13"/>
      <c r="IU397" s="13"/>
      <c r="IV397" s="13"/>
    </row>
    <row r="398" spans="1:256" customFormat="1" ht="15">
      <c r="A398" s="13"/>
      <c r="B398" s="16"/>
      <c r="C398" s="25" t="s">
        <v>463</v>
      </c>
      <c r="D398" s="14"/>
      <c r="E398" s="26" t="s">
        <v>355</v>
      </c>
      <c r="F398" s="14"/>
      <c r="G398" s="98"/>
      <c r="H398" s="251">
        <f>+G398*D398*F398</f>
        <v>0</v>
      </c>
      <c r="I398" s="24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  <c r="IC398" s="13"/>
      <c r="ID398" s="13"/>
      <c r="IE398" s="13"/>
      <c r="IF398" s="13"/>
      <c r="IG398" s="13"/>
      <c r="IH398" s="13"/>
      <c r="II398" s="13"/>
      <c r="IJ398" s="13"/>
      <c r="IK398" s="13"/>
      <c r="IL398" s="13"/>
      <c r="IM398" s="13"/>
      <c r="IN398" s="13"/>
      <c r="IO398" s="13"/>
      <c r="IP398" s="13"/>
      <c r="IQ398" s="13"/>
      <c r="IR398" s="13"/>
      <c r="IS398" s="13"/>
      <c r="IT398" s="13"/>
      <c r="IU398" s="13"/>
      <c r="IV398" s="13"/>
    </row>
    <row r="399" spans="1:256" customFormat="1" ht="15">
      <c r="A399" s="13"/>
      <c r="B399" s="16"/>
      <c r="C399" s="25"/>
      <c r="D399" s="14"/>
      <c r="E399" s="26"/>
      <c r="F399" s="14"/>
      <c r="G399" s="98"/>
      <c r="H399" s="249">
        <f>SUM(H397:H398)</f>
        <v>0</v>
      </c>
      <c r="I399" s="24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  <c r="IC399" s="13"/>
      <c r="ID399" s="13"/>
      <c r="IE399" s="13"/>
      <c r="IF399" s="13"/>
      <c r="IG399" s="13"/>
      <c r="IH399" s="13"/>
      <c r="II399" s="13"/>
      <c r="IJ399" s="13"/>
      <c r="IK399" s="13"/>
      <c r="IL399" s="13"/>
      <c r="IM399" s="13"/>
      <c r="IN399" s="13"/>
      <c r="IO399" s="13"/>
      <c r="IP399" s="13"/>
      <c r="IQ399" s="13"/>
      <c r="IR399" s="13"/>
      <c r="IS399" s="13"/>
      <c r="IT399" s="13"/>
      <c r="IU399" s="13"/>
      <c r="IV399" s="13"/>
    </row>
    <row r="400" spans="1:256" customFormat="1" ht="15">
      <c r="A400" s="13"/>
      <c r="B400" s="16"/>
      <c r="C400" s="25" t="s">
        <v>502</v>
      </c>
      <c r="D400" s="14"/>
      <c r="E400" s="26"/>
      <c r="F400" s="14"/>
      <c r="G400" s="98"/>
      <c r="H400" s="251"/>
      <c r="I400" s="24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  <c r="IC400" s="13"/>
      <c r="ID400" s="13"/>
      <c r="IE400" s="13"/>
      <c r="IF400" s="13"/>
      <c r="IG400" s="13"/>
      <c r="IH400" s="13"/>
      <c r="II400" s="13"/>
      <c r="IJ400" s="13"/>
      <c r="IK400" s="13"/>
      <c r="IL400" s="13"/>
      <c r="IM400" s="13"/>
      <c r="IN400" s="13"/>
      <c r="IO400" s="13"/>
      <c r="IP400" s="13"/>
      <c r="IQ400" s="13"/>
      <c r="IR400" s="13"/>
      <c r="IS400" s="13"/>
      <c r="IT400" s="13"/>
      <c r="IU400" s="13"/>
      <c r="IV400" s="13"/>
    </row>
    <row r="401" spans="1:256" customFormat="1" ht="15">
      <c r="A401" s="13"/>
      <c r="B401" s="16"/>
      <c r="C401" s="25" t="s">
        <v>463</v>
      </c>
      <c r="D401" s="14"/>
      <c r="E401" s="26" t="s">
        <v>355</v>
      </c>
      <c r="F401" s="14"/>
      <c r="G401" s="98"/>
      <c r="H401" s="251">
        <f>+G401*D401*F401</f>
        <v>0</v>
      </c>
      <c r="I401" s="24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  <c r="IC401" s="13"/>
      <c r="ID401" s="13"/>
      <c r="IE401" s="13"/>
      <c r="IF401" s="13"/>
      <c r="IG401" s="13"/>
      <c r="IH401" s="13"/>
      <c r="II401" s="13"/>
      <c r="IJ401" s="13"/>
      <c r="IK401" s="13"/>
      <c r="IL401" s="13"/>
      <c r="IM401" s="13"/>
      <c r="IN401" s="13"/>
      <c r="IO401" s="13"/>
      <c r="IP401" s="13"/>
      <c r="IQ401" s="13"/>
      <c r="IR401" s="13"/>
      <c r="IS401" s="13"/>
      <c r="IT401" s="13"/>
      <c r="IU401" s="13"/>
      <c r="IV401" s="13"/>
    </row>
    <row r="402" spans="1:256" customFormat="1" ht="15">
      <c r="A402" s="13"/>
      <c r="B402" s="16"/>
      <c r="C402" s="29"/>
      <c r="D402" s="14"/>
      <c r="E402" s="26"/>
      <c r="F402" s="14"/>
      <c r="G402" s="98"/>
      <c r="H402" s="249">
        <f>SUM(H400:H401)</f>
        <v>0</v>
      </c>
      <c r="I402" s="260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  <c r="IC402" s="13"/>
      <c r="ID402" s="13"/>
      <c r="IE402" s="13"/>
      <c r="IF402" s="13"/>
      <c r="IG402" s="13"/>
      <c r="IH402" s="13"/>
      <c r="II402" s="13"/>
      <c r="IJ402" s="13"/>
      <c r="IK402" s="13"/>
      <c r="IL402" s="13"/>
      <c r="IM402" s="13"/>
      <c r="IN402" s="13"/>
      <c r="IO402" s="13"/>
      <c r="IP402" s="13"/>
      <c r="IQ402" s="13"/>
      <c r="IR402" s="13"/>
      <c r="IS402" s="13"/>
      <c r="IT402" s="13"/>
      <c r="IU402" s="13"/>
      <c r="IV402" s="13"/>
    </row>
    <row r="403" spans="1:256">
      <c r="B403" s="50"/>
      <c r="C403" s="70" t="s">
        <v>503</v>
      </c>
      <c r="D403" s="51"/>
      <c r="E403" s="52"/>
      <c r="F403" s="51"/>
      <c r="G403" s="111"/>
      <c r="H403" s="240">
        <f>SUM(H340,H344,H348,H352,H356,H360,H364,H368,H372,H376,H380,H384,H388,H392,H396,H399,H402)</f>
        <v>0</v>
      </c>
      <c r="I403" s="263">
        <f>SUM(H403)</f>
        <v>0</v>
      </c>
    </row>
    <row r="404" spans="1:256">
      <c r="B404" s="61" t="s">
        <v>102</v>
      </c>
      <c r="C404" s="61" t="s">
        <v>504</v>
      </c>
      <c r="D404" s="23"/>
      <c r="E404" s="22"/>
      <c r="F404" s="23"/>
      <c r="G404" s="97"/>
      <c r="H404" s="250"/>
      <c r="I404" s="244"/>
    </row>
    <row r="405" spans="1:256">
      <c r="B405" s="25"/>
      <c r="C405" s="25" t="s">
        <v>104</v>
      </c>
      <c r="D405" s="14"/>
      <c r="E405" s="26"/>
      <c r="F405" s="14"/>
      <c r="G405" s="98"/>
      <c r="H405" s="258"/>
      <c r="I405" s="243"/>
    </row>
    <row r="406" spans="1:256">
      <c r="B406" s="25"/>
      <c r="C406" s="25" t="s">
        <v>445</v>
      </c>
      <c r="D406" s="14"/>
      <c r="E406" s="26" t="s">
        <v>355</v>
      </c>
      <c r="F406" s="14"/>
      <c r="G406" s="98"/>
      <c r="H406" s="251">
        <f>+G406*D406*F406</f>
        <v>0</v>
      </c>
      <c r="I406" s="243"/>
    </row>
    <row r="407" spans="1:256">
      <c r="B407" s="25"/>
      <c r="C407" s="25"/>
      <c r="D407" s="14"/>
      <c r="E407" s="26"/>
      <c r="F407" s="14"/>
      <c r="G407" s="98"/>
      <c r="H407" s="249">
        <f>SUM(H405:H406)</f>
        <v>0</v>
      </c>
      <c r="I407" s="243"/>
    </row>
    <row r="408" spans="1:256">
      <c r="B408" s="25"/>
      <c r="C408" s="25" t="s">
        <v>105</v>
      </c>
      <c r="D408" s="14"/>
      <c r="E408" s="26"/>
      <c r="F408" s="14"/>
      <c r="G408" s="98"/>
      <c r="H408" s="258"/>
      <c r="I408" s="243"/>
    </row>
    <row r="409" spans="1:256">
      <c r="B409" s="25"/>
      <c r="C409" s="25" t="s">
        <v>445</v>
      </c>
      <c r="D409" s="14"/>
      <c r="E409" s="26" t="s">
        <v>355</v>
      </c>
      <c r="F409" s="14"/>
      <c r="G409" s="98"/>
      <c r="H409" s="251">
        <f>+G409*D409*F409</f>
        <v>0</v>
      </c>
      <c r="I409" s="243"/>
    </row>
    <row r="410" spans="1:256">
      <c r="B410" s="25"/>
      <c r="C410" s="25"/>
      <c r="D410" s="14"/>
      <c r="E410" s="26"/>
      <c r="F410" s="14"/>
      <c r="G410" s="98"/>
      <c r="H410" s="249">
        <f>SUM(H408:H409)</f>
        <v>0</v>
      </c>
      <c r="I410" s="243"/>
    </row>
    <row r="411" spans="1:256">
      <c r="B411" s="25"/>
      <c r="C411" s="25" t="s">
        <v>106</v>
      </c>
      <c r="D411" s="14"/>
      <c r="E411" s="26"/>
      <c r="F411" s="14"/>
      <c r="G411" s="98"/>
      <c r="H411" s="258"/>
      <c r="I411" s="243"/>
    </row>
    <row r="412" spans="1:256">
      <c r="B412" s="25"/>
      <c r="C412" s="25" t="s">
        <v>445</v>
      </c>
      <c r="D412" s="14"/>
      <c r="E412" s="26" t="s">
        <v>355</v>
      </c>
      <c r="F412" s="14"/>
      <c r="G412" s="98"/>
      <c r="H412" s="251">
        <f>+G412*D412*F412</f>
        <v>0</v>
      </c>
      <c r="I412" s="243"/>
    </row>
    <row r="413" spans="1:256">
      <c r="B413" s="25"/>
      <c r="C413" s="25" t="s">
        <v>40</v>
      </c>
      <c r="D413" s="14"/>
      <c r="E413" s="26" t="s">
        <v>355</v>
      </c>
      <c r="F413" s="14"/>
      <c r="G413" s="98"/>
      <c r="H413" s="251">
        <f>+G413*D413*F413</f>
        <v>0</v>
      </c>
      <c r="I413" s="243"/>
    </row>
    <row r="414" spans="1:256">
      <c r="B414" s="25"/>
      <c r="C414" s="25"/>
      <c r="D414" s="14"/>
      <c r="E414" s="26"/>
      <c r="F414" s="14"/>
      <c r="G414" s="98"/>
      <c r="H414" s="249">
        <f>SUM(H411:H413)</f>
        <v>0</v>
      </c>
      <c r="I414" s="243"/>
    </row>
    <row r="415" spans="1:256">
      <c r="B415" s="50"/>
      <c r="C415" s="70" t="s">
        <v>107</v>
      </c>
      <c r="D415" s="51"/>
      <c r="E415" s="52"/>
      <c r="F415" s="51"/>
      <c r="G415" s="111"/>
      <c r="H415" s="240">
        <f>SUM(H407,H410,H414)</f>
        <v>0</v>
      </c>
      <c r="I415" s="240">
        <f>SUM(H415)</f>
        <v>0</v>
      </c>
    </row>
    <row r="416" spans="1:256">
      <c r="B416" s="78" t="s">
        <v>78</v>
      </c>
      <c r="C416" s="85" t="s">
        <v>505</v>
      </c>
      <c r="D416" s="79"/>
      <c r="E416" s="80"/>
      <c r="F416" s="79"/>
      <c r="G416" s="112"/>
      <c r="H416" s="240">
        <f>+H213+H232+H279+H335+H403+H415</f>
        <v>0</v>
      </c>
      <c r="I416" s="241"/>
    </row>
    <row r="417" spans="2:9">
      <c r="B417" s="64"/>
      <c r="C417" s="45"/>
      <c r="D417" s="45"/>
      <c r="E417" s="57"/>
      <c r="F417" s="45"/>
      <c r="G417" s="95"/>
      <c r="H417" s="264"/>
      <c r="I417" s="262"/>
    </row>
    <row r="418" spans="2:9">
      <c r="B418" s="78" t="s">
        <v>108</v>
      </c>
      <c r="C418" s="79" t="s">
        <v>506</v>
      </c>
      <c r="D418" s="87"/>
      <c r="E418" s="86"/>
      <c r="F418" s="87"/>
      <c r="G418" s="105"/>
      <c r="H418" s="265"/>
      <c r="I418" s="238"/>
    </row>
    <row r="419" spans="2:9">
      <c r="B419" s="61" t="s">
        <v>109</v>
      </c>
      <c r="C419" s="62" t="s">
        <v>110</v>
      </c>
      <c r="D419" s="22"/>
      <c r="E419" s="23"/>
      <c r="F419" s="22"/>
      <c r="G419" s="109"/>
      <c r="H419" s="244"/>
      <c r="I419" s="253"/>
    </row>
    <row r="420" spans="2:9">
      <c r="B420" s="25"/>
      <c r="C420" s="13" t="s">
        <v>507</v>
      </c>
      <c r="D420" s="26"/>
      <c r="E420" s="14" t="s">
        <v>355</v>
      </c>
      <c r="F420" s="26"/>
      <c r="H420" s="242">
        <f>+G420*D420*F420</f>
        <v>0</v>
      </c>
      <c r="I420" s="243"/>
    </row>
    <row r="421" spans="2:9">
      <c r="B421" s="25"/>
      <c r="C421" s="13" t="s">
        <v>111</v>
      </c>
      <c r="D421" s="26"/>
      <c r="E421" s="14" t="s">
        <v>355</v>
      </c>
      <c r="F421" s="26"/>
      <c r="H421" s="242">
        <f>+G421*D421*F421</f>
        <v>0</v>
      </c>
      <c r="I421" s="243"/>
    </row>
    <row r="422" spans="2:9">
      <c r="B422" s="25"/>
      <c r="C422" s="13" t="s">
        <v>112</v>
      </c>
      <c r="D422" s="26"/>
      <c r="E422" s="14" t="s">
        <v>355</v>
      </c>
      <c r="F422" s="26"/>
      <c r="H422" s="242">
        <f>+G422*D422*F422</f>
        <v>0</v>
      </c>
      <c r="I422" s="243"/>
    </row>
    <row r="423" spans="2:9">
      <c r="B423" s="25"/>
      <c r="C423" s="13" t="s">
        <v>362</v>
      </c>
      <c r="D423" s="26"/>
      <c r="E423" s="14" t="s">
        <v>355</v>
      </c>
      <c r="F423" s="26"/>
      <c r="H423" s="242">
        <f>+G423*D423*F423</f>
        <v>0</v>
      </c>
      <c r="I423" s="243"/>
    </row>
    <row r="424" spans="2:9">
      <c r="B424" s="25"/>
      <c r="C424" s="16" t="s">
        <v>113</v>
      </c>
      <c r="D424" s="37">
        <v>0.1</v>
      </c>
      <c r="E424" s="74" t="s">
        <v>114</v>
      </c>
      <c r="F424" s="26">
        <v>1</v>
      </c>
      <c r="G424" s="117">
        <f>SUM(H419)</f>
        <v>0</v>
      </c>
      <c r="H424" s="242">
        <f>+G424*D424*F424</f>
        <v>0</v>
      </c>
      <c r="I424" s="243"/>
    </row>
    <row r="425" spans="2:9">
      <c r="B425" s="25"/>
      <c r="C425" s="16"/>
      <c r="D425" s="37"/>
      <c r="E425" s="74"/>
      <c r="F425" s="26"/>
      <c r="G425" s="117"/>
      <c r="H425" s="242"/>
      <c r="I425" s="243"/>
    </row>
    <row r="426" spans="2:9">
      <c r="B426" s="49"/>
      <c r="C426" s="71" t="s">
        <v>115</v>
      </c>
      <c r="D426" s="30"/>
      <c r="E426" s="31"/>
      <c r="F426" s="30"/>
      <c r="G426" s="108"/>
      <c r="H426" s="239">
        <f>SUM(H419:H425)</f>
        <v>0</v>
      </c>
      <c r="I426" s="239">
        <f>SUM(H426)</f>
        <v>0</v>
      </c>
    </row>
    <row r="427" spans="2:9">
      <c r="B427" s="61" t="s">
        <v>116</v>
      </c>
      <c r="C427" s="62" t="s">
        <v>117</v>
      </c>
      <c r="D427" s="22"/>
      <c r="E427" s="22"/>
      <c r="F427" s="23"/>
      <c r="G427" s="97"/>
      <c r="H427" s="244"/>
      <c r="I427" s="253"/>
    </row>
    <row r="428" spans="2:9">
      <c r="B428" s="25"/>
      <c r="C428" s="16" t="s">
        <v>508</v>
      </c>
      <c r="D428" s="26"/>
      <c r="E428" s="26" t="s">
        <v>355</v>
      </c>
      <c r="F428" s="39"/>
      <c r="G428" s="113"/>
      <c r="H428" s="242">
        <f>+G428*D428*F428</f>
        <v>0</v>
      </c>
      <c r="I428" s="243"/>
    </row>
    <row r="429" spans="2:9">
      <c r="B429" s="25"/>
      <c r="C429" s="13" t="s">
        <v>362</v>
      </c>
      <c r="D429" s="26"/>
      <c r="E429" s="14" t="s">
        <v>355</v>
      </c>
      <c r="F429" s="26"/>
      <c r="H429" s="242">
        <f>+G429*D429*F429</f>
        <v>0</v>
      </c>
      <c r="I429" s="243"/>
    </row>
    <row r="430" spans="2:9">
      <c r="B430" s="25"/>
      <c r="C430" s="16" t="s">
        <v>113</v>
      </c>
      <c r="D430" s="37">
        <v>0.1</v>
      </c>
      <c r="E430" s="26" t="s">
        <v>114</v>
      </c>
      <c r="F430" s="14"/>
      <c r="G430" s="113">
        <f>SUM(H427)</f>
        <v>0</v>
      </c>
      <c r="H430" s="242">
        <f>+G430*D430*F430</f>
        <v>0</v>
      </c>
      <c r="I430" s="243"/>
    </row>
    <row r="431" spans="2:9">
      <c r="B431" s="25"/>
      <c r="C431" s="16"/>
      <c r="D431" s="37"/>
      <c r="E431" s="26"/>
      <c r="F431" s="14"/>
      <c r="G431" s="113"/>
      <c r="H431" s="242"/>
      <c r="I431" s="243"/>
    </row>
    <row r="432" spans="2:9">
      <c r="B432" s="49"/>
      <c r="C432" s="71" t="s">
        <v>118</v>
      </c>
      <c r="D432" s="30"/>
      <c r="E432" s="30"/>
      <c r="F432" s="31"/>
      <c r="G432" s="100"/>
      <c r="H432" s="239">
        <f>SUM(H427:H431)</f>
        <v>0</v>
      </c>
      <c r="I432" s="239">
        <f>SUM(H432)</f>
        <v>0</v>
      </c>
    </row>
    <row r="433" spans="2:9">
      <c r="B433" s="61" t="s">
        <v>119</v>
      </c>
      <c r="C433" s="62" t="s">
        <v>120</v>
      </c>
      <c r="D433" s="22"/>
      <c r="E433" s="22"/>
      <c r="F433" s="23"/>
      <c r="G433" s="97"/>
      <c r="H433" s="244"/>
      <c r="I433" s="253"/>
    </row>
    <row r="434" spans="2:9">
      <c r="B434" s="25"/>
      <c r="C434" s="16" t="s">
        <v>509</v>
      </c>
      <c r="D434" s="26"/>
      <c r="E434" s="26" t="s">
        <v>154</v>
      </c>
      <c r="F434" s="14"/>
      <c r="G434" s="98"/>
      <c r="H434" s="242">
        <f>+G434*D434*F434</f>
        <v>0</v>
      </c>
      <c r="I434" s="243"/>
    </row>
    <row r="435" spans="2:9">
      <c r="B435" s="25"/>
      <c r="C435" s="16" t="s">
        <v>510</v>
      </c>
      <c r="D435" s="26"/>
      <c r="E435" s="26" t="s">
        <v>154</v>
      </c>
      <c r="F435" s="14"/>
      <c r="G435" s="98"/>
      <c r="H435" s="242">
        <f>+G435*D435*F435</f>
        <v>0</v>
      </c>
      <c r="I435" s="243"/>
    </row>
    <row r="436" spans="2:9">
      <c r="B436" s="25"/>
      <c r="C436" s="16" t="s">
        <v>511</v>
      </c>
      <c r="D436" s="26"/>
      <c r="E436" s="26" t="s">
        <v>154</v>
      </c>
      <c r="F436" s="14"/>
      <c r="G436" s="98"/>
      <c r="H436" s="242">
        <f>+G436*D436*F436</f>
        <v>0</v>
      </c>
      <c r="I436" s="243"/>
    </row>
    <row r="437" spans="2:9">
      <c r="B437" s="25"/>
      <c r="C437" s="16" t="s">
        <v>121</v>
      </c>
      <c r="D437" s="26"/>
      <c r="E437" s="26" t="s">
        <v>154</v>
      </c>
      <c r="F437" s="14"/>
      <c r="G437" s="98"/>
      <c r="H437" s="242">
        <f>+G437*D437*F437</f>
        <v>0</v>
      </c>
      <c r="I437" s="243"/>
    </row>
    <row r="438" spans="2:9">
      <c r="B438" s="25"/>
      <c r="C438" s="16"/>
      <c r="D438" s="26"/>
      <c r="E438" s="26"/>
      <c r="F438" s="14"/>
      <c r="G438" s="98"/>
      <c r="H438" s="242"/>
      <c r="I438" s="243"/>
    </row>
    <row r="439" spans="2:9">
      <c r="B439" s="29"/>
      <c r="C439" s="38" t="s">
        <v>122</v>
      </c>
      <c r="D439" s="30"/>
      <c r="E439" s="30"/>
      <c r="F439" s="31"/>
      <c r="G439" s="100"/>
      <c r="H439" s="239">
        <f>SUM(H433:H438)</f>
        <v>0</v>
      </c>
      <c r="I439" s="239">
        <f>SUM(H439)</f>
        <v>0</v>
      </c>
    </row>
    <row r="440" spans="2:9">
      <c r="B440" s="78" t="s">
        <v>108</v>
      </c>
      <c r="C440" s="85" t="s">
        <v>512</v>
      </c>
      <c r="D440" s="79"/>
      <c r="E440" s="80"/>
      <c r="F440" s="79"/>
      <c r="G440" s="112"/>
      <c r="H440" s="240">
        <f>+H426+H432+H439</f>
        <v>0</v>
      </c>
      <c r="I440" s="241"/>
    </row>
    <row r="441" spans="2:9">
      <c r="B441" s="16"/>
      <c r="H441" s="266"/>
      <c r="I441" s="254"/>
    </row>
    <row r="442" spans="2:9">
      <c r="B442" s="78" t="s">
        <v>123</v>
      </c>
      <c r="C442" s="79" t="s">
        <v>126</v>
      </c>
      <c r="D442" s="87"/>
      <c r="E442" s="86"/>
      <c r="F442" s="87"/>
      <c r="G442" s="105"/>
      <c r="H442" s="265"/>
      <c r="I442" s="238"/>
    </row>
    <row r="443" spans="2:9">
      <c r="B443" s="61" t="s">
        <v>124</v>
      </c>
      <c r="C443" s="62" t="s">
        <v>513</v>
      </c>
      <c r="D443" s="22"/>
      <c r="E443" s="22"/>
      <c r="F443" s="23"/>
      <c r="G443" s="97"/>
      <c r="H443" s="244"/>
      <c r="I443" s="253"/>
    </row>
    <row r="444" spans="2:9">
      <c r="B444" s="25"/>
      <c r="C444" s="16" t="s">
        <v>127</v>
      </c>
      <c r="D444" s="26"/>
      <c r="E444" s="26" t="s">
        <v>154</v>
      </c>
      <c r="F444" s="39"/>
      <c r="G444" s="113"/>
      <c r="H444" s="242">
        <f t="shared" ref="H444:H449" si="12">+G444*D444*F444</f>
        <v>0</v>
      </c>
      <c r="I444" s="243"/>
    </row>
    <row r="445" spans="2:9">
      <c r="B445" s="25"/>
      <c r="C445" s="16" t="s">
        <v>128</v>
      </c>
      <c r="D445" s="26"/>
      <c r="E445" s="26" t="s">
        <v>154</v>
      </c>
      <c r="F445" s="39"/>
      <c r="G445" s="113"/>
      <c r="H445" s="242">
        <f t="shared" si="12"/>
        <v>0</v>
      </c>
      <c r="I445" s="243"/>
    </row>
    <row r="446" spans="2:9">
      <c r="B446" s="25"/>
      <c r="C446" s="16" t="s">
        <v>129</v>
      </c>
      <c r="D446" s="26"/>
      <c r="E446" s="26" t="s">
        <v>154</v>
      </c>
      <c r="F446" s="39"/>
      <c r="G446" s="113"/>
      <c r="H446" s="242">
        <f t="shared" si="12"/>
        <v>0</v>
      </c>
      <c r="I446" s="243"/>
    </row>
    <row r="447" spans="2:9">
      <c r="B447" s="25"/>
      <c r="C447" s="16" t="s">
        <v>130</v>
      </c>
      <c r="D447" s="26"/>
      <c r="E447" s="26" t="s">
        <v>154</v>
      </c>
      <c r="F447" s="39"/>
      <c r="G447" s="113"/>
      <c r="H447" s="242">
        <f t="shared" si="12"/>
        <v>0</v>
      </c>
      <c r="I447" s="243"/>
    </row>
    <row r="448" spans="2:9">
      <c r="B448" s="25"/>
      <c r="C448" s="16" t="s">
        <v>131</v>
      </c>
      <c r="D448" s="26"/>
      <c r="E448" s="26" t="s">
        <v>154</v>
      </c>
      <c r="F448" s="39"/>
      <c r="G448" s="113"/>
      <c r="H448" s="242">
        <f t="shared" si="12"/>
        <v>0</v>
      </c>
      <c r="I448" s="243"/>
    </row>
    <row r="449" spans="2:9">
      <c r="B449" s="25"/>
      <c r="C449" s="16" t="s">
        <v>132</v>
      </c>
      <c r="D449" s="26"/>
      <c r="E449" s="26" t="s">
        <v>154</v>
      </c>
      <c r="F449" s="39"/>
      <c r="G449" s="113"/>
      <c r="H449" s="242">
        <f t="shared" si="12"/>
        <v>0</v>
      </c>
      <c r="I449" s="243"/>
    </row>
    <row r="450" spans="2:9">
      <c r="B450" s="25"/>
      <c r="C450" s="16"/>
      <c r="D450" s="26"/>
      <c r="E450" s="26"/>
      <c r="F450" s="39"/>
      <c r="G450" s="113"/>
      <c r="H450" s="242"/>
      <c r="I450" s="243"/>
    </row>
    <row r="451" spans="2:9">
      <c r="B451" s="49"/>
      <c r="C451" s="71" t="s">
        <v>514</v>
      </c>
      <c r="D451" s="30"/>
      <c r="E451" s="30"/>
      <c r="F451" s="31"/>
      <c r="G451" s="100"/>
      <c r="H451" s="239">
        <f>SUM(H443:H450)</f>
        <v>0</v>
      </c>
      <c r="I451" s="239">
        <f>SUM(H451)</f>
        <v>0</v>
      </c>
    </row>
    <row r="452" spans="2:9">
      <c r="B452" s="61" t="s">
        <v>125</v>
      </c>
      <c r="C452" s="62" t="s">
        <v>133</v>
      </c>
      <c r="D452" s="25"/>
      <c r="F452" s="25"/>
      <c r="H452" s="243"/>
      <c r="I452" s="254"/>
    </row>
    <row r="453" spans="2:9">
      <c r="B453" s="25"/>
      <c r="C453" s="16" t="s">
        <v>134</v>
      </c>
      <c r="D453" s="25"/>
      <c r="E453" s="26" t="s">
        <v>154</v>
      </c>
      <c r="F453" s="25"/>
      <c r="H453" s="242">
        <f>+G453*D453*F453</f>
        <v>0</v>
      </c>
      <c r="I453" s="243"/>
    </row>
    <row r="454" spans="2:9">
      <c r="B454" s="25"/>
      <c r="C454" s="16" t="s">
        <v>135</v>
      </c>
      <c r="D454" s="25"/>
      <c r="E454" s="26" t="s">
        <v>154</v>
      </c>
      <c r="F454" s="25"/>
      <c r="H454" s="242">
        <f>+G454*D454*F454</f>
        <v>0</v>
      </c>
      <c r="I454" s="243"/>
    </row>
    <row r="455" spans="2:9">
      <c r="B455" s="25"/>
      <c r="C455" s="16" t="s">
        <v>136</v>
      </c>
      <c r="D455" s="25"/>
      <c r="E455" s="26" t="s">
        <v>154</v>
      </c>
      <c r="F455" s="25"/>
      <c r="H455" s="242">
        <f>+G455*D455*F455</f>
        <v>0</v>
      </c>
      <c r="I455" s="243"/>
    </row>
    <row r="456" spans="2:9">
      <c r="B456" s="25"/>
      <c r="C456" s="16" t="s">
        <v>137</v>
      </c>
      <c r="D456" s="25"/>
      <c r="E456" s="26" t="s">
        <v>154</v>
      </c>
      <c r="F456" s="25"/>
      <c r="H456" s="242">
        <f>+G456*D456*F456</f>
        <v>0</v>
      </c>
      <c r="I456" s="243"/>
    </row>
    <row r="457" spans="2:9">
      <c r="B457" s="25"/>
      <c r="C457" s="16"/>
      <c r="D457" s="25"/>
      <c r="F457" s="25"/>
      <c r="H457" s="242"/>
      <c r="I457" s="243"/>
    </row>
    <row r="458" spans="2:9">
      <c r="B458" s="49"/>
      <c r="C458" s="71" t="s">
        <v>515</v>
      </c>
      <c r="D458" s="30"/>
      <c r="E458" s="31"/>
      <c r="F458" s="30"/>
      <c r="G458" s="108"/>
      <c r="H458" s="239">
        <f>SUM(H452:H457)</f>
        <v>0</v>
      </c>
      <c r="I458" s="239">
        <f>SUM(H458)</f>
        <v>0</v>
      </c>
    </row>
    <row r="459" spans="2:9">
      <c r="B459" s="78" t="s">
        <v>123</v>
      </c>
      <c r="C459" s="85" t="s">
        <v>516</v>
      </c>
      <c r="D459" s="79"/>
      <c r="E459" s="80"/>
      <c r="F459" s="79"/>
      <c r="G459" s="112"/>
      <c r="H459" s="240">
        <f>+H451+H458</f>
        <v>0</v>
      </c>
      <c r="I459" s="241"/>
    </row>
    <row r="460" spans="2:9">
      <c r="B460" s="16"/>
      <c r="C460" s="40"/>
      <c r="D460" s="14"/>
      <c r="F460" s="14"/>
      <c r="H460" s="266"/>
      <c r="I460" s="254"/>
    </row>
    <row r="461" spans="2:9">
      <c r="B461" s="78" t="s">
        <v>138</v>
      </c>
      <c r="C461" s="79" t="s">
        <v>143</v>
      </c>
      <c r="D461" s="87"/>
      <c r="E461" s="86"/>
      <c r="F461" s="87"/>
      <c r="G461" s="105"/>
      <c r="H461" s="265"/>
      <c r="I461" s="267"/>
    </row>
    <row r="462" spans="2:9">
      <c r="B462" s="61" t="s">
        <v>139</v>
      </c>
      <c r="C462" s="61" t="s">
        <v>143</v>
      </c>
      <c r="D462" s="59"/>
      <c r="E462" s="60"/>
      <c r="F462" s="59"/>
      <c r="G462" s="114"/>
      <c r="H462" s="268"/>
      <c r="I462" s="241"/>
    </row>
    <row r="463" spans="2:9">
      <c r="B463" s="16"/>
      <c r="C463" s="25" t="s">
        <v>144</v>
      </c>
      <c r="D463" s="14"/>
      <c r="E463" s="26" t="s">
        <v>145</v>
      </c>
      <c r="F463" s="14"/>
      <c r="G463" s="65"/>
      <c r="H463" s="269">
        <f t="shared" ref="H463:H473" si="13">+G463*D463*F463</f>
        <v>0</v>
      </c>
      <c r="I463" s="243"/>
    </row>
    <row r="464" spans="2:9">
      <c r="B464" s="16"/>
      <c r="C464" s="25" t="s">
        <v>82</v>
      </c>
      <c r="D464" s="14"/>
      <c r="E464" s="26" t="s">
        <v>145</v>
      </c>
      <c r="F464" s="14"/>
      <c r="G464" s="65"/>
      <c r="H464" s="269">
        <f t="shared" si="13"/>
        <v>0</v>
      </c>
      <c r="I464" s="243"/>
    </row>
    <row r="465" spans="2:9">
      <c r="B465" s="16"/>
      <c r="C465" s="25" t="s">
        <v>146</v>
      </c>
      <c r="D465" s="14"/>
      <c r="E465" s="26" t="s">
        <v>145</v>
      </c>
      <c r="F465" s="14"/>
      <c r="G465" s="65"/>
      <c r="H465" s="269">
        <f t="shared" si="13"/>
        <v>0</v>
      </c>
      <c r="I465" s="243"/>
    </row>
    <row r="466" spans="2:9">
      <c r="B466" s="16"/>
      <c r="C466" s="25" t="s">
        <v>147</v>
      </c>
      <c r="D466" s="14"/>
      <c r="E466" s="26" t="s">
        <v>145</v>
      </c>
      <c r="F466" s="14"/>
      <c r="G466" s="65"/>
      <c r="H466" s="269">
        <f t="shared" si="13"/>
        <v>0</v>
      </c>
      <c r="I466" s="243"/>
    </row>
    <row r="467" spans="2:9">
      <c r="B467" s="16"/>
      <c r="C467" s="25" t="s">
        <v>103</v>
      </c>
      <c r="D467" s="14"/>
      <c r="E467" s="26" t="s">
        <v>145</v>
      </c>
      <c r="F467" s="14"/>
      <c r="G467" s="65"/>
      <c r="H467" s="269">
        <f t="shared" si="13"/>
        <v>0</v>
      </c>
      <c r="I467" s="243"/>
    </row>
    <row r="468" spans="2:9">
      <c r="B468" s="16"/>
      <c r="C468" s="25" t="s">
        <v>148</v>
      </c>
      <c r="D468" s="14"/>
      <c r="E468" s="26" t="s">
        <v>145</v>
      </c>
      <c r="F468" s="14"/>
      <c r="G468" s="65"/>
      <c r="H468" s="269">
        <f t="shared" si="13"/>
        <v>0</v>
      </c>
      <c r="I468" s="243"/>
    </row>
    <row r="469" spans="2:9">
      <c r="B469" s="16"/>
      <c r="C469" s="25" t="s">
        <v>149</v>
      </c>
      <c r="D469" s="14"/>
      <c r="E469" s="26" t="s">
        <v>145</v>
      </c>
      <c r="F469" s="14"/>
      <c r="G469" s="65"/>
      <c r="H469" s="269">
        <f t="shared" si="13"/>
        <v>0</v>
      </c>
      <c r="I469" s="243"/>
    </row>
    <row r="470" spans="2:9">
      <c r="B470" s="16"/>
      <c r="C470" s="25" t="s">
        <v>150</v>
      </c>
      <c r="D470" s="14"/>
      <c r="E470" s="26" t="s">
        <v>145</v>
      </c>
      <c r="F470" s="14"/>
      <c r="G470" s="65"/>
      <c r="H470" s="269">
        <f t="shared" si="13"/>
        <v>0</v>
      </c>
      <c r="I470" s="243"/>
    </row>
    <row r="471" spans="2:9">
      <c r="B471" s="16"/>
      <c r="C471" s="25" t="s">
        <v>151</v>
      </c>
      <c r="D471" s="14"/>
      <c r="E471" s="26" t="s">
        <v>152</v>
      </c>
      <c r="F471" s="14"/>
      <c r="G471" s="65"/>
      <c r="H471" s="269">
        <f t="shared" si="13"/>
        <v>0</v>
      </c>
      <c r="I471" s="243"/>
    </row>
    <row r="472" spans="2:9">
      <c r="B472" s="16"/>
      <c r="C472" s="25" t="s">
        <v>153</v>
      </c>
      <c r="D472" s="14"/>
      <c r="E472" s="26" t="s">
        <v>154</v>
      </c>
      <c r="F472" s="14"/>
      <c r="G472" s="65"/>
      <c r="H472" s="269">
        <f t="shared" si="13"/>
        <v>0</v>
      </c>
      <c r="I472" s="243"/>
    </row>
    <row r="473" spans="2:9">
      <c r="B473" s="16"/>
      <c r="C473" s="25" t="s">
        <v>155</v>
      </c>
      <c r="D473" s="14"/>
      <c r="E473" s="26" t="s">
        <v>152</v>
      </c>
      <c r="F473" s="14"/>
      <c r="G473" s="65"/>
      <c r="H473" s="269">
        <f t="shared" si="13"/>
        <v>0</v>
      </c>
      <c r="I473" s="243"/>
    </row>
    <row r="474" spans="2:9">
      <c r="B474" s="34"/>
      <c r="C474" s="29"/>
      <c r="D474" s="41"/>
      <c r="E474" s="30"/>
      <c r="F474" s="31"/>
      <c r="G474" s="115"/>
      <c r="H474" s="270"/>
      <c r="I474" s="260"/>
    </row>
    <row r="475" spans="2:9">
      <c r="B475" s="49"/>
      <c r="C475" s="71" t="s">
        <v>156</v>
      </c>
      <c r="D475" s="30"/>
      <c r="E475" s="31"/>
      <c r="F475" s="30"/>
      <c r="G475" s="108"/>
      <c r="H475" s="271">
        <f>SUM(H462:H474)</f>
        <v>0</v>
      </c>
      <c r="I475" s="239">
        <f>SUM(H475)</f>
        <v>0</v>
      </c>
    </row>
    <row r="476" spans="2:9">
      <c r="B476" s="78" t="s">
        <v>138</v>
      </c>
      <c r="C476" s="85" t="s">
        <v>537</v>
      </c>
      <c r="D476" s="79"/>
      <c r="E476" s="80"/>
      <c r="F476" s="79"/>
      <c r="G476" s="112"/>
      <c r="H476" s="240">
        <f>+H475</f>
        <v>0</v>
      </c>
      <c r="I476" s="241"/>
    </row>
    <row r="477" spans="2:9">
      <c r="B477" s="64"/>
      <c r="C477" s="45"/>
      <c r="D477" s="45"/>
      <c r="E477" s="57"/>
      <c r="F477" s="45"/>
      <c r="G477" s="95"/>
      <c r="H477" s="264"/>
      <c r="I477" s="262"/>
    </row>
    <row r="478" spans="2:9">
      <c r="B478" s="78" t="s">
        <v>140</v>
      </c>
      <c r="C478" s="79" t="s">
        <v>517</v>
      </c>
      <c r="D478" s="87"/>
      <c r="E478" s="86"/>
      <c r="F478" s="87"/>
      <c r="G478" s="105"/>
      <c r="H478" s="265"/>
      <c r="I478" s="238"/>
    </row>
    <row r="479" spans="2:9">
      <c r="B479" s="61" t="s">
        <v>141</v>
      </c>
      <c r="C479" s="62" t="s">
        <v>159</v>
      </c>
      <c r="D479" s="25"/>
      <c r="F479" s="25"/>
      <c r="H479" s="243"/>
      <c r="I479" s="254"/>
    </row>
    <row r="480" spans="2:9">
      <c r="B480" s="25"/>
      <c r="C480" s="16" t="s">
        <v>160</v>
      </c>
      <c r="D480" s="25"/>
      <c r="E480" s="14" t="s">
        <v>154</v>
      </c>
      <c r="F480" s="25"/>
      <c r="H480" s="242">
        <f>+G480*D480*F480</f>
        <v>0</v>
      </c>
      <c r="I480" s="243"/>
    </row>
    <row r="481" spans="2:9">
      <c r="B481" s="25"/>
      <c r="C481" s="16" t="s">
        <v>161</v>
      </c>
      <c r="D481" s="25"/>
      <c r="E481" s="14" t="s">
        <v>162</v>
      </c>
      <c r="F481" s="25"/>
      <c r="H481" s="242">
        <f t="shared" ref="H481:H490" si="14">+G481*D481*F481</f>
        <v>0</v>
      </c>
      <c r="I481" s="243"/>
    </row>
    <row r="482" spans="2:9">
      <c r="B482" s="25"/>
      <c r="C482" s="16" t="s">
        <v>357</v>
      </c>
      <c r="D482" s="25"/>
      <c r="E482" s="14" t="s">
        <v>154</v>
      </c>
      <c r="F482" s="25"/>
      <c r="H482" s="242">
        <f t="shared" si="14"/>
        <v>0</v>
      </c>
      <c r="I482" s="243"/>
    </row>
    <row r="483" spans="2:9">
      <c r="B483" s="25"/>
      <c r="C483" s="16" t="s">
        <v>163</v>
      </c>
      <c r="D483" s="25"/>
      <c r="E483" s="14" t="s">
        <v>154</v>
      </c>
      <c r="F483" s="25"/>
      <c r="H483" s="242">
        <f t="shared" si="14"/>
        <v>0</v>
      </c>
      <c r="I483" s="243"/>
    </row>
    <row r="484" spans="2:9">
      <c r="B484" s="25"/>
      <c r="C484" s="16" t="s">
        <v>164</v>
      </c>
      <c r="D484" s="25"/>
      <c r="E484" s="14" t="s">
        <v>162</v>
      </c>
      <c r="F484" s="25"/>
      <c r="H484" s="242">
        <f t="shared" si="14"/>
        <v>0</v>
      </c>
      <c r="I484" s="243"/>
    </row>
    <row r="485" spans="2:9">
      <c r="B485" s="25"/>
      <c r="C485" s="16" t="s">
        <v>165</v>
      </c>
      <c r="D485" s="25"/>
      <c r="E485" s="14" t="s">
        <v>162</v>
      </c>
      <c r="F485" s="25"/>
      <c r="H485" s="242">
        <f t="shared" si="14"/>
        <v>0</v>
      </c>
      <c r="I485" s="243"/>
    </row>
    <row r="486" spans="2:9">
      <c r="B486" s="25"/>
      <c r="C486" s="16" t="s">
        <v>166</v>
      </c>
      <c r="D486" s="25"/>
      <c r="E486" s="14" t="s">
        <v>162</v>
      </c>
      <c r="F486" s="25"/>
      <c r="H486" s="242">
        <f t="shared" si="14"/>
        <v>0</v>
      </c>
      <c r="I486" s="243"/>
    </row>
    <row r="487" spans="2:9">
      <c r="B487" s="25"/>
      <c r="C487" s="16" t="s">
        <v>167</v>
      </c>
      <c r="D487" s="25"/>
      <c r="E487" s="14" t="s">
        <v>154</v>
      </c>
      <c r="F487" s="25"/>
      <c r="H487" s="242">
        <f t="shared" si="14"/>
        <v>0</v>
      </c>
      <c r="I487" s="243"/>
    </row>
    <row r="488" spans="2:9">
      <c r="B488" s="25"/>
      <c r="C488" s="16" t="s">
        <v>168</v>
      </c>
      <c r="D488" s="25"/>
      <c r="E488" s="14" t="s">
        <v>142</v>
      </c>
      <c r="F488" s="25"/>
      <c r="H488" s="242">
        <f t="shared" si="14"/>
        <v>0</v>
      </c>
      <c r="I488" s="243"/>
    </row>
    <row r="489" spans="2:9">
      <c r="B489" s="25"/>
      <c r="C489" s="16" t="s">
        <v>169</v>
      </c>
      <c r="D489" s="25"/>
      <c r="E489" s="14" t="s">
        <v>154</v>
      </c>
      <c r="F489" s="25"/>
      <c r="H489" s="242">
        <f t="shared" si="14"/>
        <v>0</v>
      </c>
      <c r="I489" s="243"/>
    </row>
    <row r="490" spans="2:9">
      <c r="B490" s="25"/>
      <c r="C490" s="16" t="s">
        <v>170</v>
      </c>
      <c r="D490" s="25"/>
      <c r="F490" s="25"/>
      <c r="H490" s="242">
        <f t="shared" si="14"/>
        <v>0</v>
      </c>
      <c r="I490" s="243"/>
    </row>
    <row r="491" spans="2:9">
      <c r="B491" s="25"/>
      <c r="C491" s="16"/>
      <c r="D491" s="25"/>
      <c r="F491" s="25"/>
      <c r="H491" s="242"/>
      <c r="I491" s="243"/>
    </row>
    <row r="492" spans="2:9">
      <c r="B492" s="49"/>
      <c r="C492" s="71" t="s">
        <v>518</v>
      </c>
      <c r="D492" s="30"/>
      <c r="E492" s="31"/>
      <c r="F492" s="30"/>
      <c r="G492" s="108"/>
      <c r="H492" s="239">
        <f>SUM(H479:H491)</f>
        <v>0</v>
      </c>
      <c r="I492" s="239">
        <f>SUM(H492)</f>
        <v>0</v>
      </c>
    </row>
    <row r="493" spans="2:9">
      <c r="B493" s="78" t="s">
        <v>140</v>
      </c>
      <c r="C493" s="85" t="s">
        <v>519</v>
      </c>
      <c r="D493" s="79"/>
      <c r="E493" s="80"/>
      <c r="F493" s="79"/>
      <c r="G493" s="112"/>
      <c r="H493" s="240">
        <f>+H492</f>
        <v>0</v>
      </c>
      <c r="I493" s="241"/>
    </row>
    <row r="494" spans="2:9">
      <c r="B494" s="62"/>
      <c r="C494" s="59"/>
      <c r="D494" s="59"/>
      <c r="E494" s="63"/>
      <c r="F494" s="59"/>
      <c r="G494" s="116"/>
      <c r="H494" s="268"/>
      <c r="I494" s="272"/>
    </row>
    <row r="495" spans="2:9">
      <c r="B495" s="78" t="s">
        <v>157</v>
      </c>
      <c r="C495" s="79" t="s">
        <v>172</v>
      </c>
      <c r="D495" s="87"/>
      <c r="E495" s="86"/>
      <c r="F495" s="87"/>
      <c r="G495" s="105"/>
      <c r="H495" s="265"/>
      <c r="I495" s="238"/>
    </row>
    <row r="496" spans="2:9">
      <c r="B496" s="61" t="s">
        <v>158</v>
      </c>
      <c r="C496" s="62" t="s">
        <v>422</v>
      </c>
      <c r="D496" s="22"/>
      <c r="E496" s="23"/>
      <c r="F496" s="22"/>
      <c r="G496" s="109"/>
      <c r="H496" s="244"/>
      <c r="I496" s="253"/>
    </row>
    <row r="497" spans="2:9">
      <c r="B497" s="25"/>
      <c r="C497" s="13" t="s">
        <v>174</v>
      </c>
      <c r="D497" s="26"/>
      <c r="E497" s="14" t="s">
        <v>355</v>
      </c>
      <c r="F497" s="26"/>
      <c r="H497" s="242">
        <f>+G497*D497*F497</f>
        <v>0</v>
      </c>
      <c r="I497" s="243"/>
    </row>
    <row r="498" spans="2:9">
      <c r="B498" s="25"/>
      <c r="C498" s="13" t="s">
        <v>175</v>
      </c>
      <c r="D498" s="26"/>
      <c r="E498" s="14" t="s">
        <v>355</v>
      </c>
      <c r="F498" s="26"/>
      <c r="H498" s="242">
        <f t="shared" ref="H498:H511" si="15">+G498*D498*F498</f>
        <v>0</v>
      </c>
      <c r="I498" s="243"/>
    </row>
    <row r="499" spans="2:9">
      <c r="B499" s="25"/>
      <c r="C499" s="13" t="s">
        <v>176</v>
      </c>
      <c r="D499" s="26"/>
      <c r="E499" s="14" t="s">
        <v>154</v>
      </c>
      <c r="F499" s="26"/>
      <c r="H499" s="242">
        <f t="shared" si="15"/>
        <v>0</v>
      </c>
      <c r="I499" s="243"/>
    </row>
    <row r="500" spans="2:9">
      <c r="B500" s="25"/>
      <c r="C500" s="13" t="s">
        <v>177</v>
      </c>
      <c r="D500" s="26"/>
      <c r="E500" s="14" t="s">
        <v>154</v>
      </c>
      <c r="F500" s="26"/>
      <c r="H500" s="242">
        <f t="shared" si="15"/>
        <v>0</v>
      </c>
      <c r="I500" s="243"/>
    </row>
    <row r="501" spans="2:9">
      <c r="B501" s="25"/>
      <c r="C501" s="13" t="s">
        <v>178</v>
      </c>
      <c r="D501" s="26"/>
      <c r="E501" s="14" t="s">
        <v>355</v>
      </c>
      <c r="F501" s="26"/>
      <c r="H501" s="242">
        <f t="shared" si="15"/>
        <v>0</v>
      </c>
      <c r="I501" s="243"/>
    </row>
    <row r="502" spans="2:9">
      <c r="B502" s="25"/>
      <c r="C502" s="13" t="s">
        <v>179</v>
      </c>
      <c r="D502" s="26"/>
      <c r="E502" s="14" t="s">
        <v>355</v>
      </c>
      <c r="F502" s="26"/>
      <c r="H502" s="242">
        <f t="shared" si="15"/>
        <v>0</v>
      </c>
      <c r="I502" s="243"/>
    </row>
    <row r="503" spans="2:9">
      <c r="B503" s="25"/>
      <c r="C503" s="13" t="s">
        <v>180</v>
      </c>
      <c r="D503" s="26"/>
      <c r="E503" s="14" t="s">
        <v>355</v>
      </c>
      <c r="F503" s="26"/>
      <c r="H503" s="242">
        <f t="shared" si="15"/>
        <v>0</v>
      </c>
      <c r="I503" s="243"/>
    </row>
    <row r="504" spans="2:9">
      <c r="B504" s="25"/>
      <c r="C504" s="13" t="s">
        <v>181</v>
      </c>
      <c r="D504" s="26"/>
      <c r="E504" s="14" t="s">
        <v>355</v>
      </c>
      <c r="F504" s="26"/>
      <c r="H504" s="242">
        <f t="shared" si="15"/>
        <v>0</v>
      </c>
      <c r="I504" s="243"/>
    </row>
    <row r="505" spans="2:9">
      <c r="B505" s="25"/>
      <c r="C505" s="13" t="s">
        <v>90</v>
      </c>
      <c r="D505" s="26"/>
      <c r="E505" s="14" t="s">
        <v>355</v>
      </c>
      <c r="F505" s="26"/>
      <c r="H505" s="242">
        <f t="shared" si="15"/>
        <v>0</v>
      </c>
      <c r="I505" s="243"/>
    </row>
    <row r="506" spans="2:9">
      <c r="B506" s="25"/>
      <c r="C506" s="13" t="s">
        <v>182</v>
      </c>
      <c r="D506" s="26"/>
      <c r="E506" s="14" t="s">
        <v>154</v>
      </c>
      <c r="F506" s="26"/>
      <c r="H506" s="242">
        <f t="shared" si="15"/>
        <v>0</v>
      </c>
      <c r="I506" s="243"/>
    </row>
    <row r="507" spans="2:9">
      <c r="B507" s="25"/>
      <c r="C507" s="13" t="s">
        <v>183</v>
      </c>
      <c r="D507" s="26"/>
      <c r="E507" s="14" t="s">
        <v>154</v>
      </c>
      <c r="F507" s="26"/>
      <c r="H507" s="242">
        <f t="shared" si="15"/>
        <v>0</v>
      </c>
      <c r="I507" s="243"/>
    </row>
    <row r="508" spans="2:9">
      <c r="B508" s="25"/>
      <c r="C508" s="13" t="s">
        <v>184</v>
      </c>
      <c r="D508" s="26"/>
      <c r="E508" s="14" t="s">
        <v>154</v>
      </c>
      <c r="F508" s="26"/>
      <c r="H508" s="242">
        <f t="shared" si="15"/>
        <v>0</v>
      </c>
      <c r="I508" s="243"/>
    </row>
    <row r="509" spans="2:9">
      <c r="B509" s="25"/>
      <c r="C509" s="13" t="s">
        <v>185</v>
      </c>
      <c r="D509" s="26"/>
      <c r="E509" s="14" t="s">
        <v>358</v>
      </c>
      <c r="F509" s="26"/>
      <c r="H509" s="242">
        <f t="shared" si="15"/>
        <v>0</v>
      </c>
      <c r="I509" s="243"/>
    </row>
    <row r="510" spans="2:9">
      <c r="B510" s="25"/>
      <c r="C510" s="13" t="s">
        <v>186</v>
      </c>
      <c r="D510" s="26"/>
      <c r="E510" s="14" t="s">
        <v>154</v>
      </c>
      <c r="F510" s="26"/>
      <c r="H510" s="242">
        <f t="shared" si="15"/>
        <v>0</v>
      </c>
      <c r="I510" s="243"/>
    </row>
    <row r="511" spans="2:9">
      <c r="B511" s="25"/>
      <c r="C511" s="13" t="s">
        <v>187</v>
      </c>
      <c r="D511" s="26"/>
      <c r="E511" s="14" t="s">
        <v>154</v>
      </c>
      <c r="F511" s="26"/>
      <c r="H511" s="242">
        <f t="shared" si="15"/>
        <v>0</v>
      </c>
      <c r="I511" s="243"/>
    </row>
    <row r="512" spans="2:9">
      <c r="B512" s="25"/>
      <c r="D512" s="26"/>
      <c r="F512" s="26"/>
      <c r="H512" s="242"/>
      <c r="I512" s="243"/>
    </row>
    <row r="513" spans="2:9">
      <c r="B513" s="49"/>
      <c r="C513" s="71" t="s">
        <v>188</v>
      </c>
      <c r="D513" s="30"/>
      <c r="E513" s="31"/>
      <c r="F513" s="30"/>
      <c r="G513" s="108"/>
      <c r="H513" s="239">
        <f>SUM(H496:H512)</f>
        <v>0</v>
      </c>
      <c r="I513" s="239">
        <f>SUM(H513)</f>
        <v>0</v>
      </c>
    </row>
    <row r="514" spans="2:9">
      <c r="B514" s="64" t="s">
        <v>520</v>
      </c>
      <c r="C514" s="61" t="s">
        <v>191</v>
      </c>
      <c r="D514" s="20"/>
      <c r="F514" s="20"/>
      <c r="H514" s="244"/>
      <c r="I514" s="244"/>
    </row>
    <row r="515" spans="2:9">
      <c r="B515" s="16"/>
      <c r="C515" s="25" t="s">
        <v>192</v>
      </c>
      <c r="D515" s="26"/>
      <c r="E515" s="14" t="s">
        <v>358</v>
      </c>
      <c r="F515" s="26"/>
      <c r="H515" s="242">
        <f>+G515*D515*F515</f>
        <v>0</v>
      </c>
      <c r="I515" s="243"/>
    </row>
    <row r="516" spans="2:9">
      <c r="B516" s="16"/>
      <c r="C516" s="25" t="s">
        <v>423</v>
      </c>
      <c r="D516" s="26"/>
      <c r="E516" s="14" t="s">
        <v>358</v>
      </c>
      <c r="F516" s="26"/>
      <c r="H516" s="242">
        <f>+G516*D516*F516</f>
        <v>0</v>
      </c>
      <c r="I516" s="243"/>
    </row>
    <row r="517" spans="2:9">
      <c r="B517" s="16"/>
      <c r="C517" s="25"/>
      <c r="D517" s="26"/>
      <c r="F517" s="26"/>
      <c r="H517" s="242"/>
      <c r="I517" s="243"/>
    </row>
    <row r="518" spans="2:9">
      <c r="B518" s="73"/>
      <c r="C518" s="69" t="s">
        <v>193</v>
      </c>
      <c r="D518" s="30"/>
      <c r="E518" s="31"/>
      <c r="F518" s="30"/>
      <c r="G518" s="108"/>
      <c r="H518" s="239">
        <f>SUM(H515:H517)</f>
        <v>0</v>
      </c>
      <c r="I518" s="239">
        <f>SUM(H518)</f>
        <v>0</v>
      </c>
    </row>
    <row r="519" spans="2:9">
      <c r="B519" s="78" t="s">
        <v>157</v>
      </c>
      <c r="C519" s="85" t="s">
        <v>194</v>
      </c>
      <c r="D519" s="79"/>
      <c r="E519" s="80"/>
      <c r="F519" s="79"/>
      <c r="G519" s="112"/>
      <c r="H519" s="240">
        <f>+H513+H518</f>
        <v>0</v>
      </c>
      <c r="I519" s="241"/>
    </row>
    <row r="520" spans="2:9" ht="13.5" thickBot="1">
      <c r="B520" s="64"/>
      <c r="C520" s="45"/>
      <c r="D520" s="45"/>
      <c r="E520" s="57"/>
      <c r="F520" s="45"/>
      <c r="G520" s="95"/>
      <c r="H520" s="264"/>
      <c r="I520" s="262"/>
    </row>
    <row r="521" spans="2:9" ht="13.5" thickBot="1">
      <c r="B521" s="155" t="s">
        <v>195</v>
      </c>
      <c r="C521" s="54"/>
      <c r="D521" s="54"/>
      <c r="E521" s="55"/>
      <c r="F521" s="54"/>
      <c r="G521" s="107"/>
      <c r="H521" s="246">
        <f>+H169+H416+H440+H459+H476+H493+H519</f>
        <v>0</v>
      </c>
      <c r="I521" s="246"/>
    </row>
    <row r="522" spans="2:9">
      <c r="B522" s="16"/>
      <c r="I522" s="33"/>
    </row>
    <row r="523" spans="2:9">
      <c r="B523" s="78" t="s">
        <v>171</v>
      </c>
      <c r="C523" s="79" t="s">
        <v>197</v>
      </c>
      <c r="D523" s="87"/>
      <c r="E523" s="86"/>
      <c r="F523" s="87"/>
      <c r="G523" s="105"/>
      <c r="H523" s="88"/>
      <c r="I523" s="35"/>
    </row>
    <row r="524" spans="2:9">
      <c r="B524" s="61" t="s">
        <v>173</v>
      </c>
      <c r="C524" s="59" t="s">
        <v>199</v>
      </c>
      <c r="D524" s="20"/>
      <c r="E524" s="23"/>
      <c r="F524" s="20"/>
      <c r="G524" s="109"/>
      <c r="H524" s="24"/>
      <c r="I524" s="36"/>
    </row>
    <row r="525" spans="2:9">
      <c r="B525" s="68"/>
      <c r="C525" s="13" t="s">
        <v>521</v>
      </c>
      <c r="D525" s="25"/>
      <c r="F525" s="25"/>
      <c r="H525" s="242">
        <f>+G525*D525*F525</f>
        <v>0</v>
      </c>
      <c r="I525" s="254"/>
    </row>
    <row r="526" spans="2:9">
      <c r="B526" s="25"/>
      <c r="C526" s="13" t="s">
        <v>200</v>
      </c>
      <c r="D526" s="25"/>
      <c r="E526" s="14" t="s">
        <v>359</v>
      </c>
      <c r="F526" s="25"/>
      <c r="H526" s="242">
        <f>+G526*D526*F526</f>
        <v>0</v>
      </c>
      <c r="I526" s="243"/>
    </row>
    <row r="527" spans="2:9">
      <c r="B527" s="25"/>
      <c r="C527" s="13" t="s">
        <v>201</v>
      </c>
      <c r="D527" s="26"/>
      <c r="F527" s="26"/>
      <c r="G527" s="117"/>
      <c r="H527" s="242">
        <f>+G527*D527*F527</f>
        <v>0</v>
      </c>
      <c r="I527" s="243"/>
    </row>
    <row r="528" spans="2:9">
      <c r="B528" s="25"/>
      <c r="D528" s="26"/>
      <c r="F528" s="26"/>
      <c r="G528" s="117"/>
      <c r="H528" s="242"/>
      <c r="I528" s="243"/>
    </row>
    <row r="529" spans="2:9">
      <c r="B529" s="29"/>
      <c r="C529" s="71" t="s">
        <v>390</v>
      </c>
      <c r="D529" s="30"/>
      <c r="E529" s="31"/>
      <c r="F529" s="30"/>
      <c r="G529" s="108"/>
      <c r="H529" s="239">
        <f>SUM(H524:H528)</f>
        <v>0</v>
      </c>
      <c r="I529" s="239">
        <f>SUM(H529)</f>
        <v>0</v>
      </c>
    </row>
    <row r="530" spans="2:9">
      <c r="B530" s="61" t="s">
        <v>189</v>
      </c>
      <c r="C530" s="59" t="s">
        <v>203</v>
      </c>
      <c r="D530" s="22"/>
      <c r="E530" s="23"/>
      <c r="F530" s="22"/>
      <c r="G530" s="109"/>
      <c r="H530" s="244"/>
      <c r="I530" s="253"/>
    </row>
    <row r="531" spans="2:9">
      <c r="B531" s="25"/>
      <c r="C531" s="13" t="s">
        <v>204</v>
      </c>
      <c r="D531" s="26"/>
      <c r="E531" s="14" t="s">
        <v>355</v>
      </c>
      <c r="F531" s="26"/>
      <c r="G531" s="117"/>
      <c r="H531" s="242">
        <f>+G531*D531*F531</f>
        <v>0</v>
      </c>
      <c r="I531" s="243"/>
    </row>
    <row r="532" spans="2:9">
      <c r="B532" s="25"/>
      <c r="D532" s="26"/>
      <c r="F532" s="26"/>
      <c r="G532" s="117"/>
      <c r="H532" s="242"/>
      <c r="I532" s="243"/>
    </row>
    <row r="533" spans="2:9">
      <c r="B533" s="29"/>
      <c r="C533" s="71" t="s">
        <v>391</v>
      </c>
      <c r="D533" s="30"/>
      <c r="E533" s="31"/>
      <c r="F533" s="30"/>
      <c r="G533" s="108"/>
      <c r="H533" s="239">
        <f>SUM(H530:H532)</f>
        <v>0</v>
      </c>
      <c r="I533" s="239">
        <f>SUM(H533)</f>
        <v>0</v>
      </c>
    </row>
    <row r="534" spans="2:9">
      <c r="B534" s="61" t="s">
        <v>190</v>
      </c>
      <c r="C534" s="62" t="s">
        <v>206</v>
      </c>
      <c r="D534" s="22"/>
      <c r="E534" s="23"/>
      <c r="F534" s="22"/>
      <c r="G534" s="109"/>
      <c r="H534" s="244"/>
      <c r="I534" s="253"/>
    </row>
    <row r="535" spans="2:9">
      <c r="B535" s="25"/>
      <c r="C535" s="16" t="s">
        <v>207</v>
      </c>
      <c r="D535" s="26"/>
      <c r="E535" s="14" t="s">
        <v>358</v>
      </c>
      <c r="F535" s="26"/>
      <c r="G535" s="117"/>
      <c r="H535" s="242">
        <f>+G535*D535*F535</f>
        <v>0</v>
      </c>
      <c r="I535" s="243"/>
    </row>
    <row r="536" spans="2:9">
      <c r="B536" s="25"/>
      <c r="D536" s="26"/>
      <c r="F536" s="26"/>
      <c r="G536" s="117"/>
      <c r="H536" s="242"/>
      <c r="I536" s="243"/>
    </row>
    <row r="537" spans="2:9">
      <c r="B537" s="29"/>
      <c r="C537" s="71" t="s">
        <v>392</v>
      </c>
      <c r="D537" s="30"/>
      <c r="E537" s="31"/>
      <c r="F537" s="30"/>
      <c r="G537" s="108"/>
      <c r="H537" s="239">
        <f>SUM(H534:H536)</f>
        <v>0</v>
      </c>
      <c r="I537" s="239">
        <f>SUM(H537)</f>
        <v>0</v>
      </c>
    </row>
    <row r="538" spans="2:9">
      <c r="B538" s="68" t="s">
        <v>522</v>
      </c>
      <c r="C538" s="62" t="s">
        <v>209</v>
      </c>
      <c r="D538" s="22"/>
      <c r="E538" s="23"/>
      <c r="F538" s="22"/>
      <c r="G538" s="109"/>
      <c r="H538" s="244"/>
      <c r="I538" s="253"/>
    </row>
    <row r="539" spans="2:9">
      <c r="B539" s="25"/>
      <c r="C539" s="16" t="s">
        <v>210</v>
      </c>
      <c r="D539" s="26"/>
      <c r="E539" s="14" t="s">
        <v>231</v>
      </c>
      <c r="F539" s="26"/>
      <c r="H539" s="242">
        <f>+G539*D539*F539</f>
        <v>0</v>
      </c>
      <c r="I539" s="243"/>
    </row>
    <row r="540" spans="2:9">
      <c r="B540" s="25"/>
      <c r="C540" s="16" t="s">
        <v>18</v>
      </c>
      <c r="D540" s="26"/>
      <c r="E540" s="14" t="s">
        <v>154</v>
      </c>
      <c r="F540" s="26"/>
      <c r="G540" s="117"/>
      <c r="H540" s="242">
        <f>+G540*D540*F540</f>
        <v>0</v>
      </c>
      <c r="I540" s="243"/>
    </row>
    <row r="541" spans="2:9">
      <c r="B541" s="25"/>
      <c r="C541" s="16" t="s">
        <v>211</v>
      </c>
      <c r="D541" s="26"/>
      <c r="E541" s="14" t="s">
        <v>154</v>
      </c>
      <c r="F541" s="26"/>
      <c r="G541" s="117"/>
      <c r="H541" s="242">
        <f>+G541*D541*F541</f>
        <v>0</v>
      </c>
      <c r="I541" s="243"/>
    </row>
    <row r="542" spans="2:9">
      <c r="B542" s="25"/>
      <c r="C542" s="16"/>
      <c r="D542" s="26"/>
      <c r="F542" s="26"/>
      <c r="G542" s="117"/>
      <c r="H542" s="242"/>
      <c r="I542" s="243"/>
    </row>
    <row r="543" spans="2:9">
      <c r="B543" s="25"/>
      <c r="C543" s="71" t="s">
        <v>393</v>
      </c>
      <c r="D543" s="30"/>
      <c r="E543" s="31"/>
      <c r="F543" s="30"/>
      <c r="G543" s="108"/>
      <c r="H543" s="239">
        <f>SUM(H538:H542)</f>
        <v>0</v>
      </c>
      <c r="I543" s="239">
        <f>SUM(H543)</f>
        <v>0</v>
      </c>
    </row>
    <row r="544" spans="2:9">
      <c r="B544" s="61" t="s">
        <v>523</v>
      </c>
      <c r="C544" s="62" t="s">
        <v>394</v>
      </c>
      <c r="D544" s="22"/>
      <c r="E544" s="23"/>
      <c r="F544" s="22"/>
      <c r="G544" s="109"/>
      <c r="H544" s="244"/>
      <c r="I544" s="253"/>
    </row>
    <row r="545" spans="2:9">
      <c r="B545" s="25"/>
      <c r="C545" s="16" t="s">
        <v>212</v>
      </c>
      <c r="D545" s="26"/>
      <c r="E545" s="14" t="s">
        <v>359</v>
      </c>
      <c r="F545" s="26"/>
      <c r="H545" s="242">
        <f>+G545*D545*F545</f>
        <v>0</v>
      </c>
      <c r="I545" s="243"/>
    </row>
    <row r="546" spans="2:9">
      <c r="B546" s="25"/>
      <c r="C546" s="16" t="s">
        <v>213</v>
      </c>
      <c r="D546" s="26"/>
      <c r="E546" s="14" t="s">
        <v>359</v>
      </c>
      <c r="F546" s="26"/>
      <c r="G546" s="117"/>
      <c r="H546" s="242">
        <f>+G546*D546*F546</f>
        <v>0</v>
      </c>
      <c r="I546" s="243"/>
    </row>
    <row r="547" spans="2:9">
      <c r="B547" s="25"/>
      <c r="C547" s="16" t="s">
        <v>214</v>
      </c>
      <c r="D547" s="26"/>
      <c r="E547" s="14" t="s">
        <v>359</v>
      </c>
      <c r="F547" s="26"/>
      <c r="G547" s="117"/>
      <c r="H547" s="242">
        <f>+G547*D547*F547</f>
        <v>0</v>
      </c>
      <c r="I547" s="243"/>
    </row>
    <row r="548" spans="2:9">
      <c r="B548" s="25"/>
      <c r="C548" s="16"/>
      <c r="D548" s="26"/>
      <c r="F548" s="26"/>
      <c r="G548" s="117"/>
      <c r="H548" s="242"/>
      <c r="I548" s="243"/>
    </row>
    <row r="549" spans="2:9">
      <c r="B549" s="29"/>
      <c r="C549" s="71" t="s">
        <v>395</v>
      </c>
      <c r="D549" s="30"/>
      <c r="E549" s="31"/>
      <c r="F549" s="30"/>
      <c r="G549" s="108"/>
      <c r="H549" s="239">
        <f>SUM(H544:H548)</f>
        <v>0</v>
      </c>
      <c r="I549" s="239">
        <f>SUM(H549)</f>
        <v>0</v>
      </c>
    </row>
    <row r="550" spans="2:9">
      <c r="B550" s="78" t="s">
        <v>171</v>
      </c>
      <c r="C550" s="83" t="s">
        <v>215</v>
      </c>
      <c r="D550" s="83"/>
      <c r="E550" s="84"/>
      <c r="F550" s="83"/>
      <c r="G550" s="104"/>
      <c r="H550" s="273">
        <f>+H529+H533+H537+H543+H549</f>
        <v>0</v>
      </c>
      <c r="I550" s="241"/>
    </row>
    <row r="551" spans="2:9">
      <c r="B551" s="16"/>
      <c r="H551" s="266"/>
      <c r="I551" s="254"/>
    </row>
    <row r="552" spans="2:9">
      <c r="B552" s="78" t="s">
        <v>196</v>
      </c>
      <c r="C552" s="79" t="s">
        <v>217</v>
      </c>
      <c r="D552" s="87"/>
      <c r="E552" s="86"/>
      <c r="F552" s="87"/>
      <c r="G552" s="105"/>
      <c r="H552" s="265"/>
      <c r="I552" s="238"/>
    </row>
    <row r="553" spans="2:9">
      <c r="B553" s="61" t="s">
        <v>198</v>
      </c>
      <c r="C553" s="59" t="s">
        <v>199</v>
      </c>
      <c r="D553" s="20"/>
      <c r="E553" s="23"/>
      <c r="F553" s="20"/>
      <c r="G553" s="109"/>
      <c r="H553" s="244"/>
      <c r="I553" s="253"/>
    </row>
    <row r="554" spans="2:9">
      <c r="B554" s="25"/>
      <c r="C554" s="13" t="s">
        <v>219</v>
      </c>
      <c r="D554" s="25"/>
      <c r="E554" s="14" t="s">
        <v>359</v>
      </c>
      <c r="F554" s="25"/>
      <c r="H554" s="242">
        <f t="shared" ref="H554:H560" si="16">+G554*D554*F554</f>
        <v>0</v>
      </c>
      <c r="I554" s="243"/>
    </row>
    <row r="555" spans="2:9">
      <c r="B555" s="25"/>
      <c r="C555" s="13" t="s">
        <v>220</v>
      </c>
      <c r="D555" s="25"/>
      <c r="E555" s="14" t="s">
        <v>359</v>
      </c>
      <c r="F555" s="25"/>
      <c r="H555" s="242">
        <f t="shared" si="16"/>
        <v>0</v>
      </c>
      <c r="I555" s="243"/>
    </row>
    <row r="556" spans="2:9">
      <c r="B556" s="25"/>
      <c r="C556" s="13" t="s">
        <v>221</v>
      </c>
      <c r="D556" s="25"/>
      <c r="E556" s="14" t="s">
        <v>359</v>
      </c>
      <c r="F556" s="25"/>
      <c r="H556" s="242">
        <f t="shared" si="16"/>
        <v>0</v>
      </c>
      <c r="I556" s="243"/>
    </row>
    <row r="557" spans="2:9">
      <c r="B557" s="25"/>
      <c r="C557" s="13" t="s">
        <v>222</v>
      </c>
      <c r="D557" s="25"/>
      <c r="E557" s="14" t="s">
        <v>231</v>
      </c>
      <c r="F557" s="25"/>
      <c r="H557" s="242">
        <f t="shared" si="16"/>
        <v>0</v>
      </c>
      <c r="I557" s="243"/>
    </row>
    <row r="558" spans="2:9">
      <c r="B558" s="25"/>
      <c r="C558" s="13" t="s">
        <v>223</v>
      </c>
      <c r="D558" s="25"/>
      <c r="E558" s="14" t="s">
        <v>359</v>
      </c>
      <c r="F558" s="25"/>
      <c r="H558" s="242">
        <f t="shared" si="16"/>
        <v>0</v>
      </c>
      <c r="I558" s="243"/>
    </row>
    <row r="559" spans="2:9">
      <c r="B559" s="25"/>
      <c r="C559" s="13" t="s">
        <v>224</v>
      </c>
      <c r="D559" s="25"/>
      <c r="E559" s="14" t="s">
        <v>142</v>
      </c>
      <c r="F559" s="25"/>
      <c r="H559" s="242">
        <f t="shared" si="16"/>
        <v>0</v>
      </c>
      <c r="I559" s="243"/>
    </row>
    <row r="560" spans="2:9">
      <c r="B560" s="25"/>
      <c r="C560" s="13" t="s">
        <v>225</v>
      </c>
      <c r="D560" s="26"/>
      <c r="E560" s="14" t="s">
        <v>359</v>
      </c>
      <c r="F560" s="26"/>
      <c r="G560" s="117"/>
      <c r="H560" s="242">
        <f t="shared" si="16"/>
        <v>0</v>
      </c>
      <c r="I560" s="243"/>
    </row>
    <row r="561" spans="2:9">
      <c r="B561" s="25"/>
      <c r="D561" s="26"/>
      <c r="F561" s="26"/>
      <c r="G561" s="117"/>
      <c r="H561" s="242"/>
      <c r="I561" s="243"/>
    </row>
    <row r="562" spans="2:9">
      <c r="B562" s="29"/>
      <c r="C562" s="71" t="s">
        <v>396</v>
      </c>
      <c r="D562" s="30"/>
      <c r="E562" s="31"/>
      <c r="F562" s="30"/>
      <c r="G562" s="108"/>
      <c r="H562" s="239">
        <f>SUM(H553:H561)</f>
        <v>0</v>
      </c>
      <c r="I562" s="239">
        <f>SUM(H562)</f>
        <v>0</v>
      </c>
    </row>
    <row r="563" spans="2:9">
      <c r="B563" s="61" t="s">
        <v>202</v>
      </c>
      <c r="C563" s="59" t="s">
        <v>227</v>
      </c>
      <c r="D563" s="22"/>
      <c r="E563" s="23"/>
      <c r="F563" s="22"/>
      <c r="G563" s="109"/>
      <c r="H563" s="244"/>
      <c r="I563" s="253"/>
    </row>
    <row r="564" spans="2:9">
      <c r="B564" s="25"/>
      <c r="C564" s="13" t="s">
        <v>228</v>
      </c>
      <c r="D564" s="26"/>
      <c r="E564" s="14" t="s">
        <v>229</v>
      </c>
      <c r="F564" s="26"/>
      <c r="G564" s="117"/>
      <c r="H564" s="242">
        <f>+G564*D564*F564</f>
        <v>0</v>
      </c>
      <c r="I564" s="243"/>
    </row>
    <row r="565" spans="2:9">
      <c r="B565" s="25"/>
      <c r="C565" s="13" t="s">
        <v>230</v>
      </c>
      <c r="D565" s="26"/>
      <c r="E565" s="14" t="s">
        <v>231</v>
      </c>
      <c r="F565" s="26"/>
      <c r="G565" s="117"/>
      <c r="H565" s="242">
        <f>+G565*D565*F565</f>
        <v>0</v>
      </c>
      <c r="I565" s="243"/>
    </row>
    <row r="566" spans="2:9">
      <c r="B566" s="25"/>
      <c r="D566" s="26"/>
      <c r="F566" s="26"/>
      <c r="G566" s="117"/>
      <c r="H566" s="242"/>
      <c r="I566" s="243"/>
    </row>
    <row r="567" spans="2:9">
      <c r="B567" s="29"/>
      <c r="C567" s="71" t="s">
        <v>397</v>
      </c>
      <c r="D567" s="30"/>
      <c r="E567" s="31"/>
      <c r="F567" s="30"/>
      <c r="G567" s="108"/>
      <c r="H567" s="239">
        <f>SUM(H563:H566)</f>
        <v>0</v>
      </c>
      <c r="I567" s="239">
        <f>SUM(H567)</f>
        <v>0</v>
      </c>
    </row>
    <row r="568" spans="2:9">
      <c r="B568" s="61" t="s">
        <v>205</v>
      </c>
      <c r="C568" s="62" t="s">
        <v>206</v>
      </c>
      <c r="D568" s="22"/>
      <c r="E568" s="23"/>
      <c r="F568" s="22"/>
      <c r="G568" s="109"/>
      <c r="H568" s="244"/>
      <c r="I568" s="253"/>
    </row>
    <row r="569" spans="2:9">
      <c r="B569" s="25"/>
      <c r="C569" s="16" t="s">
        <v>207</v>
      </c>
      <c r="D569" s="26"/>
      <c r="E569" s="14" t="s">
        <v>358</v>
      </c>
      <c r="F569" s="26"/>
      <c r="G569" s="117"/>
      <c r="H569" s="242">
        <f>+G569*D569*F569</f>
        <v>0</v>
      </c>
      <c r="I569" s="243"/>
    </row>
    <row r="570" spans="2:9">
      <c r="B570" s="25"/>
      <c r="D570" s="26"/>
      <c r="F570" s="26"/>
      <c r="G570" s="117"/>
      <c r="H570" s="242"/>
      <c r="I570" s="243"/>
    </row>
    <row r="571" spans="2:9">
      <c r="B571" s="29"/>
      <c r="C571" s="71" t="s">
        <v>392</v>
      </c>
      <c r="D571" s="30"/>
      <c r="E571" s="31"/>
      <c r="F571" s="30"/>
      <c r="G571" s="108"/>
      <c r="H571" s="239">
        <f>SUM(H568:H570)</f>
        <v>0</v>
      </c>
      <c r="I571" s="239">
        <f>SUM(H571)</f>
        <v>0</v>
      </c>
    </row>
    <row r="572" spans="2:9">
      <c r="B572" s="68" t="s">
        <v>208</v>
      </c>
      <c r="C572" s="62" t="s">
        <v>209</v>
      </c>
      <c r="D572" s="22"/>
      <c r="E572" s="23"/>
      <c r="F572" s="22"/>
      <c r="G572" s="109"/>
      <c r="H572" s="244"/>
      <c r="I572" s="253"/>
    </row>
    <row r="573" spans="2:9">
      <c r="B573" s="25"/>
      <c r="C573" s="16" t="s">
        <v>210</v>
      </c>
      <c r="D573" s="26"/>
      <c r="E573" s="14" t="s">
        <v>231</v>
      </c>
      <c r="F573" s="26"/>
      <c r="H573" s="242">
        <f>+G573*D573*F573</f>
        <v>0</v>
      </c>
      <c r="I573" s="243"/>
    </row>
    <row r="574" spans="2:9">
      <c r="B574" s="25"/>
      <c r="C574" s="16" t="s">
        <v>234</v>
      </c>
      <c r="D574" s="26"/>
      <c r="E574" s="14" t="s">
        <v>231</v>
      </c>
      <c r="F574" s="26"/>
      <c r="H574" s="242">
        <f>+G574*D574*F574</f>
        <v>0</v>
      </c>
      <c r="I574" s="243"/>
    </row>
    <row r="575" spans="2:9">
      <c r="B575" s="25"/>
      <c r="C575" s="16" t="s">
        <v>18</v>
      </c>
      <c r="D575" s="26"/>
      <c r="E575" s="14" t="s">
        <v>154</v>
      </c>
      <c r="F575" s="26"/>
      <c r="G575" s="117"/>
      <c r="H575" s="242">
        <f>+G575*D575*F575</f>
        <v>0</v>
      </c>
      <c r="I575" s="243"/>
    </row>
    <row r="576" spans="2:9">
      <c r="B576" s="25"/>
      <c r="C576" s="16" t="s">
        <v>211</v>
      </c>
      <c r="D576" s="26"/>
      <c r="E576" s="14" t="s">
        <v>154</v>
      </c>
      <c r="F576" s="26"/>
      <c r="G576" s="117"/>
      <c r="H576" s="242">
        <f>+G576*D576*F576</f>
        <v>0</v>
      </c>
      <c r="I576" s="243"/>
    </row>
    <row r="577" spans="2:9">
      <c r="B577" s="25"/>
      <c r="C577" s="16"/>
      <c r="D577" s="26"/>
      <c r="F577" s="26"/>
      <c r="G577" s="117"/>
      <c r="H577" s="242"/>
      <c r="I577" s="243"/>
    </row>
    <row r="578" spans="2:9">
      <c r="B578" s="25"/>
      <c r="C578" s="71" t="s">
        <v>393</v>
      </c>
      <c r="D578" s="30"/>
      <c r="E578" s="31"/>
      <c r="F578" s="30"/>
      <c r="G578" s="108"/>
      <c r="H578" s="239">
        <f>SUM(H572:H577)</f>
        <v>0</v>
      </c>
      <c r="I578" s="239">
        <f>SUM(H578)</f>
        <v>0</v>
      </c>
    </row>
    <row r="579" spans="2:9">
      <c r="B579" s="78" t="s">
        <v>196</v>
      </c>
      <c r="C579" s="83" t="s">
        <v>235</v>
      </c>
      <c r="D579" s="83"/>
      <c r="E579" s="84"/>
      <c r="F579" s="83"/>
      <c r="G579" s="104"/>
      <c r="H579" s="273">
        <f>+H562+H567+H571+H578</f>
        <v>0</v>
      </c>
      <c r="I579" s="241"/>
    </row>
    <row r="580" spans="2:9">
      <c r="B580" s="16"/>
      <c r="H580" s="266"/>
      <c r="I580" s="254"/>
    </row>
    <row r="581" spans="2:9">
      <c r="B581" s="78" t="s">
        <v>216</v>
      </c>
      <c r="C581" s="79" t="s">
        <v>237</v>
      </c>
      <c r="D581" s="87"/>
      <c r="E581" s="86"/>
      <c r="F581" s="87"/>
      <c r="G581" s="105"/>
      <c r="H581" s="265"/>
      <c r="I581" s="238"/>
    </row>
    <row r="582" spans="2:9">
      <c r="B582" s="61" t="s">
        <v>218</v>
      </c>
      <c r="C582" s="59" t="s">
        <v>199</v>
      </c>
      <c r="D582" s="20"/>
      <c r="E582" s="23"/>
      <c r="F582" s="20"/>
      <c r="G582" s="109"/>
      <c r="H582" s="244"/>
      <c r="I582" s="253"/>
    </row>
    <row r="583" spans="2:9">
      <c r="B583" s="25"/>
      <c r="C583" s="13" t="s">
        <v>239</v>
      </c>
      <c r="D583" s="25"/>
      <c r="E583" s="14" t="s">
        <v>359</v>
      </c>
      <c r="F583" s="25"/>
      <c r="H583" s="242">
        <f>+G583*D583*F583</f>
        <v>0</v>
      </c>
      <c r="I583" s="243"/>
    </row>
    <row r="584" spans="2:9">
      <c r="B584" s="25"/>
      <c r="C584" s="13" t="s">
        <v>30</v>
      </c>
      <c r="D584" s="25"/>
      <c r="E584" s="14" t="s">
        <v>231</v>
      </c>
      <c r="F584" s="25"/>
      <c r="H584" s="242">
        <f>+G584*D584*F584</f>
        <v>0</v>
      </c>
      <c r="I584" s="243"/>
    </row>
    <row r="585" spans="2:9">
      <c r="B585" s="25"/>
      <c r="C585" s="13" t="s">
        <v>74</v>
      </c>
      <c r="D585" s="25"/>
      <c r="E585" s="14" t="s">
        <v>231</v>
      </c>
      <c r="F585" s="25"/>
      <c r="H585" s="242">
        <f>+G585*D585*F585</f>
        <v>0</v>
      </c>
      <c r="I585" s="243"/>
    </row>
    <row r="586" spans="2:9">
      <c r="B586" s="25"/>
      <c r="C586" s="13" t="s">
        <v>240</v>
      </c>
      <c r="D586" s="25"/>
      <c r="E586" s="14" t="s">
        <v>231</v>
      </c>
      <c r="F586" s="25"/>
      <c r="H586" s="242">
        <f>+G586*D586*F586</f>
        <v>0</v>
      </c>
      <c r="I586" s="243"/>
    </row>
    <row r="587" spans="2:9">
      <c r="B587" s="25"/>
      <c r="C587" s="13" t="s">
        <v>241</v>
      </c>
      <c r="D587" s="25"/>
      <c r="E587" s="14" t="s">
        <v>231</v>
      </c>
      <c r="F587" s="25"/>
      <c r="H587" s="242">
        <f>+G587*D587*F587</f>
        <v>0</v>
      </c>
      <c r="I587" s="243"/>
    </row>
    <row r="588" spans="2:9">
      <c r="B588" s="25"/>
      <c r="D588" s="25"/>
      <c r="F588" s="25"/>
      <c r="H588" s="242"/>
      <c r="I588" s="243"/>
    </row>
    <row r="589" spans="2:9">
      <c r="B589" s="29"/>
      <c r="C589" s="71" t="s">
        <v>396</v>
      </c>
      <c r="D589" s="30"/>
      <c r="E589" s="31"/>
      <c r="F589" s="30"/>
      <c r="G589" s="108"/>
      <c r="H589" s="239">
        <f>SUM(H582:H588)</f>
        <v>0</v>
      </c>
      <c r="I589" s="239">
        <f>SUM(H589)</f>
        <v>0</v>
      </c>
    </row>
    <row r="590" spans="2:9">
      <c r="B590" s="61" t="s">
        <v>226</v>
      </c>
      <c r="C590" s="59" t="s">
        <v>243</v>
      </c>
      <c r="D590" s="22"/>
      <c r="E590" s="23"/>
      <c r="F590" s="22"/>
      <c r="G590" s="109"/>
      <c r="H590" s="244"/>
      <c r="I590" s="253"/>
    </row>
    <row r="591" spans="2:9">
      <c r="B591" s="25"/>
      <c r="C591" s="13" t="s">
        <v>244</v>
      </c>
      <c r="D591" s="26"/>
      <c r="E591" s="14" t="s">
        <v>231</v>
      </c>
      <c r="F591" s="26"/>
      <c r="G591" s="117"/>
      <c r="H591" s="242">
        <f>+G591*D591*F591</f>
        <v>0</v>
      </c>
      <c r="I591" s="243"/>
    </row>
    <row r="592" spans="2:9">
      <c r="B592" s="25"/>
      <c r="C592" s="13" t="s">
        <v>245</v>
      </c>
      <c r="D592" s="26"/>
      <c r="E592" s="14" t="s">
        <v>231</v>
      </c>
      <c r="F592" s="26"/>
      <c r="G592" s="117"/>
      <c r="H592" s="242">
        <f>+G592*D592*F592</f>
        <v>0</v>
      </c>
      <c r="I592" s="243"/>
    </row>
    <row r="593" spans="2:9">
      <c r="B593" s="25"/>
      <c r="D593" s="26"/>
      <c r="F593" s="26"/>
      <c r="G593" s="117"/>
      <c r="H593" s="242"/>
      <c r="I593" s="243"/>
    </row>
    <row r="594" spans="2:9">
      <c r="B594" s="29"/>
      <c r="C594" s="71" t="s">
        <v>398</v>
      </c>
      <c r="D594" s="30"/>
      <c r="E594" s="31"/>
      <c r="F594" s="30"/>
      <c r="G594" s="108"/>
      <c r="H594" s="239">
        <f>SUM(H590:H593)</f>
        <v>0</v>
      </c>
      <c r="I594" s="239">
        <f>SUM(H594)</f>
        <v>0</v>
      </c>
    </row>
    <row r="595" spans="2:9">
      <c r="B595" s="61" t="s">
        <v>232</v>
      </c>
      <c r="C595" s="62" t="s">
        <v>400</v>
      </c>
      <c r="D595" s="22"/>
      <c r="E595" s="23"/>
      <c r="F595" s="22"/>
      <c r="G595" s="109"/>
      <c r="H595" s="244"/>
      <c r="I595" s="253"/>
    </row>
    <row r="596" spans="2:9">
      <c r="B596" s="25"/>
      <c r="C596" s="16" t="s">
        <v>207</v>
      </c>
      <c r="D596" s="26"/>
      <c r="E596" s="14" t="s">
        <v>358</v>
      </c>
      <c r="F596" s="26"/>
      <c r="G596" s="117"/>
      <c r="H596" s="242">
        <f>+G596*D596*F596</f>
        <v>0</v>
      </c>
      <c r="I596" s="243"/>
    </row>
    <row r="597" spans="2:9">
      <c r="B597" s="25"/>
      <c r="D597" s="26"/>
      <c r="F597" s="26"/>
      <c r="G597" s="117"/>
      <c r="H597" s="242"/>
      <c r="I597" s="243"/>
    </row>
    <row r="598" spans="2:9">
      <c r="B598" s="29"/>
      <c r="C598" s="71" t="s">
        <v>399</v>
      </c>
      <c r="D598" s="30"/>
      <c r="E598" s="31"/>
      <c r="F598" s="30"/>
      <c r="G598" s="108"/>
      <c r="H598" s="239">
        <f>SUM(H595:H597)</f>
        <v>0</v>
      </c>
      <c r="I598" s="239">
        <f>SUM(H598)</f>
        <v>0</v>
      </c>
    </row>
    <row r="599" spans="2:9">
      <c r="B599" s="68" t="s">
        <v>233</v>
      </c>
      <c r="C599" s="62" t="s">
        <v>209</v>
      </c>
      <c r="D599" s="22"/>
      <c r="E599" s="23"/>
      <c r="F599" s="22"/>
      <c r="G599" s="109"/>
      <c r="H599" s="244"/>
      <c r="I599" s="253"/>
    </row>
    <row r="600" spans="2:9">
      <c r="B600" s="25"/>
      <c r="C600" s="16" t="s">
        <v>248</v>
      </c>
      <c r="D600" s="26"/>
      <c r="E600" s="14" t="s">
        <v>358</v>
      </c>
      <c r="F600" s="26"/>
      <c r="H600" s="242">
        <f>+G600*D600*F600</f>
        <v>0</v>
      </c>
      <c r="I600" s="243"/>
    </row>
    <row r="601" spans="2:9">
      <c r="B601" s="25"/>
      <c r="C601" s="16" t="s">
        <v>18</v>
      </c>
      <c r="D601" s="26"/>
      <c r="E601" s="14" t="s">
        <v>154</v>
      </c>
      <c r="F601" s="26"/>
      <c r="H601" s="242">
        <f>+G601*D601*F601</f>
        <v>0</v>
      </c>
      <c r="I601" s="243"/>
    </row>
    <row r="602" spans="2:9">
      <c r="B602" s="25"/>
      <c r="C602" s="16" t="s">
        <v>211</v>
      </c>
      <c r="D602" s="26"/>
      <c r="E602" s="14" t="s">
        <v>154</v>
      </c>
      <c r="F602" s="26"/>
      <c r="G602" s="117"/>
      <c r="H602" s="242">
        <f>+G602*D602*F602</f>
        <v>0</v>
      </c>
      <c r="I602" s="243"/>
    </row>
    <row r="603" spans="2:9">
      <c r="B603" s="25"/>
      <c r="C603" s="16"/>
      <c r="D603" s="26"/>
      <c r="F603" s="26"/>
      <c r="G603" s="117"/>
      <c r="H603" s="242"/>
      <c r="I603" s="243"/>
    </row>
    <row r="604" spans="2:9">
      <c r="B604" s="25"/>
      <c r="C604" s="71" t="s">
        <v>393</v>
      </c>
      <c r="D604" s="30"/>
      <c r="E604" s="31"/>
      <c r="F604" s="30"/>
      <c r="G604" s="108"/>
      <c r="H604" s="239">
        <f>SUM(H599:H603)</f>
        <v>0</v>
      </c>
      <c r="I604" s="239">
        <f>SUM(H604)</f>
        <v>0</v>
      </c>
    </row>
    <row r="605" spans="2:9">
      <c r="B605" s="78" t="s">
        <v>216</v>
      </c>
      <c r="C605" s="83" t="s">
        <v>249</v>
      </c>
      <c r="D605" s="83"/>
      <c r="E605" s="84"/>
      <c r="F605" s="83"/>
      <c r="G605" s="104"/>
      <c r="H605" s="273">
        <f>+H589+H594+H598+H604</f>
        <v>0</v>
      </c>
      <c r="I605" s="241"/>
    </row>
    <row r="606" spans="2:9">
      <c r="B606" s="16"/>
      <c r="H606" s="266"/>
      <c r="I606" s="254"/>
    </row>
    <row r="607" spans="2:9">
      <c r="B607" s="78" t="s">
        <v>236</v>
      </c>
      <c r="C607" s="79" t="s">
        <v>251</v>
      </c>
      <c r="D607" s="87"/>
      <c r="E607" s="86"/>
      <c r="F607" s="87"/>
      <c r="G607" s="105"/>
      <c r="H607" s="265"/>
      <c r="I607" s="238"/>
    </row>
    <row r="608" spans="2:9">
      <c r="B608" s="68" t="s">
        <v>238</v>
      </c>
      <c r="C608" s="45" t="s">
        <v>253</v>
      </c>
      <c r="D608" s="20"/>
      <c r="F608" s="20"/>
      <c r="H608" s="250"/>
      <c r="I608" s="244"/>
    </row>
    <row r="609" spans="2:9">
      <c r="B609" s="25"/>
      <c r="C609" s="13" t="s">
        <v>254</v>
      </c>
      <c r="D609" s="26"/>
      <c r="E609" s="14" t="s">
        <v>231</v>
      </c>
      <c r="F609" s="26"/>
      <c r="H609" s="247">
        <f>+G609*D609*F609</f>
        <v>0</v>
      </c>
      <c r="I609" s="243"/>
    </row>
    <row r="610" spans="2:9">
      <c r="B610" s="25"/>
      <c r="C610" s="13" t="s">
        <v>255</v>
      </c>
      <c r="D610" s="26"/>
      <c r="E610" s="14" t="s">
        <v>359</v>
      </c>
      <c r="F610" s="26"/>
      <c r="H610" s="247">
        <f>+G610*D610*F610</f>
        <v>0</v>
      </c>
      <c r="I610" s="243"/>
    </row>
    <row r="611" spans="2:9">
      <c r="B611" s="25"/>
      <c r="D611" s="26"/>
      <c r="F611" s="26"/>
      <c r="H611" s="247"/>
      <c r="I611" s="243"/>
    </row>
    <row r="612" spans="2:9">
      <c r="B612" s="25"/>
      <c r="C612" s="71" t="s">
        <v>401</v>
      </c>
      <c r="D612" s="26"/>
      <c r="F612" s="26"/>
      <c r="H612" s="274">
        <f>SUM(H608:H611)</f>
        <v>0</v>
      </c>
      <c r="I612" s="239">
        <f>SUM(H612)</f>
        <v>0</v>
      </c>
    </row>
    <row r="613" spans="2:9">
      <c r="B613" s="61" t="s">
        <v>242</v>
      </c>
      <c r="C613" s="59" t="s">
        <v>257</v>
      </c>
      <c r="D613" s="20"/>
      <c r="E613" s="23"/>
      <c r="F613" s="20"/>
      <c r="G613" s="109"/>
      <c r="H613" s="250"/>
      <c r="I613" s="244"/>
    </row>
    <row r="614" spans="2:9">
      <c r="B614" s="25"/>
      <c r="C614" s="13" t="s">
        <v>258</v>
      </c>
      <c r="D614" s="26"/>
      <c r="E614" s="14" t="s">
        <v>363</v>
      </c>
      <c r="F614" s="26"/>
      <c r="G614" s="117"/>
      <c r="H614" s="247">
        <f>+G614*D614*F614</f>
        <v>0</v>
      </c>
      <c r="I614" s="243"/>
    </row>
    <row r="615" spans="2:9">
      <c r="B615" s="25"/>
      <c r="D615" s="26"/>
      <c r="F615" s="26"/>
      <c r="G615" s="117"/>
      <c r="H615" s="247">
        <f>+G615*D615*F615</f>
        <v>0</v>
      </c>
      <c r="I615" s="243"/>
    </row>
    <row r="616" spans="2:9">
      <c r="B616" s="25"/>
      <c r="D616" s="26"/>
      <c r="F616" s="26"/>
      <c r="G616" s="117"/>
      <c r="H616" s="247"/>
      <c r="I616" s="243"/>
    </row>
    <row r="617" spans="2:9">
      <c r="B617" s="29"/>
      <c r="C617" s="71" t="s">
        <v>402</v>
      </c>
      <c r="D617" s="30"/>
      <c r="E617" s="31"/>
      <c r="F617" s="30"/>
      <c r="G617" s="108"/>
      <c r="H617" s="274">
        <f>SUM(H613:H616)</f>
        <v>0</v>
      </c>
      <c r="I617" s="239">
        <f>SUM(H617)</f>
        <v>0</v>
      </c>
    </row>
    <row r="618" spans="2:9">
      <c r="B618" s="61" t="s">
        <v>246</v>
      </c>
      <c r="C618" s="59" t="s">
        <v>260</v>
      </c>
      <c r="D618" s="20"/>
      <c r="E618" s="23"/>
      <c r="F618" s="20"/>
      <c r="G618" s="101"/>
      <c r="H618" s="275"/>
      <c r="I618" s="244"/>
    </row>
    <row r="619" spans="2:9">
      <c r="B619" s="25"/>
      <c r="C619" s="13" t="s">
        <v>261</v>
      </c>
      <c r="D619" s="26"/>
      <c r="F619" s="26"/>
      <c r="G619" s="118"/>
      <c r="H619" s="247">
        <f>+G619*D619*F619</f>
        <v>0</v>
      </c>
      <c r="I619" s="243"/>
    </row>
    <row r="620" spans="2:9">
      <c r="B620" s="25"/>
      <c r="D620" s="26"/>
      <c r="F620" s="26"/>
      <c r="G620" s="118"/>
      <c r="H620" s="247">
        <f>+G620*D620*F620</f>
        <v>0</v>
      </c>
      <c r="I620" s="243"/>
    </row>
    <row r="621" spans="2:9">
      <c r="B621" s="25"/>
      <c r="D621" s="26"/>
      <c r="F621" s="26"/>
      <c r="G621" s="118"/>
      <c r="H621" s="247"/>
      <c r="I621" s="243"/>
    </row>
    <row r="622" spans="2:9">
      <c r="B622" s="29"/>
      <c r="C622" s="71" t="s">
        <v>403</v>
      </c>
      <c r="D622" s="30"/>
      <c r="E622" s="31"/>
      <c r="F622" s="30"/>
      <c r="G622" s="103"/>
      <c r="H622" s="274">
        <f>SUM(H618:H621)</f>
        <v>0</v>
      </c>
      <c r="I622" s="239">
        <f>SUM(H622)</f>
        <v>0</v>
      </c>
    </row>
    <row r="623" spans="2:9">
      <c r="B623" s="61" t="s">
        <v>247</v>
      </c>
      <c r="C623" s="59" t="s">
        <v>263</v>
      </c>
      <c r="D623" s="20"/>
      <c r="E623" s="23"/>
      <c r="F623" s="20"/>
      <c r="G623" s="109"/>
      <c r="H623" s="250"/>
      <c r="I623" s="244"/>
    </row>
    <row r="624" spans="2:9">
      <c r="B624" s="25"/>
      <c r="C624" s="13" t="s">
        <v>19</v>
      </c>
      <c r="D624" s="26"/>
      <c r="E624" s="14" t="s">
        <v>145</v>
      </c>
      <c r="F624" s="26"/>
      <c r="G624" s="117"/>
      <c r="H624" s="247">
        <f t="shared" ref="H624:H629" si="17">+G624*D624*F624</f>
        <v>0</v>
      </c>
      <c r="I624" s="243"/>
    </row>
    <row r="625" spans="2:9">
      <c r="B625" s="25"/>
      <c r="C625" s="13" t="s">
        <v>42</v>
      </c>
      <c r="D625" s="26"/>
      <c r="E625" s="14" t="s">
        <v>142</v>
      </c>
      <c r="F625" s="26"/>
      <c r="G625" s="117"/>
      <c r="H625" s="247">
        <f t="shared" si="17"/>
        <v>0</v>
      </c>
      <c r="I625" s="243"/>
    </row>
    <row r="626" spans="2:9">
      <c r="B626" s="25"/>
      <c r="C626" s="13" t="s">
        <v>264</v>
      </c>
      <c r="D626" s="26"/>
      <c r="E626" s="14" t="s">
        <v>154</v>
      </c>
      <c r="F626" s="26"/>
      <c r="G626" s="117"/>
      <c r="H626" s="247">
        <f t="shared" si="17"/>
        <v>0</v>
      </c>
      <c r="I626" s="243"/>
    </row>
    <row r="627" spans="2:9">
      <c r="B627" s="25"/>
      <c r="C627" s="13" t="s">
        <v>184</v>
      </c>
      <c r="D627" s="26"/>
      <c r="E627" s="14" t="s">
        <v>154</v>
      </c>
      <c r="F627" s="26"/>
      <c r="G627" s="117"/>
      <c r="H627" s="247">
        <f t="shared" si="17"/>
        <v>0</v>
      </c>
      <c r="I627" s="243"/>
    </row>
    <row r="628" spans="2:9">
      <c r="B628" s="25"/>
      <c r="C628" s="13" t="s">
        <v>18</v>
      </c>
      <c r="D628" s="26"/>
      <c r="E628" s="14" t="s">
        <v>142</v>
      </c>
      <c r="F628" s="26"/>
      <c r="G628" s="117"/>
      <c r="H628" s="247">
        <f t="shared" si="17"/>
        <v>0</v>
      </c>
      <c r="I628" s="243"/>
    </row>
    <row r="629" spans="2:9">
      <c r="B629" s="25"/>
      <c r="C629" s="13" t="s">
        <v>22</v>
      </c>
      <c r="D629" s="26"/>
      <c r="E629" s="14" t="s">
        <v>154</v>
      </c>
      <c r="F629" s="26"/>
      <c r="G629" s="117"/>
      <c r="H629" s="247">
        <f t="shared" si="17"/>
        <v>0</v>
      </c>
      <c r="I629" s="243"/>
    </row>
    <row r="630" spans="2:9">
      <c r="B630" s="25"/>
      <c r="D630" s="26"/>
      <c r="F630" s="26"/>
      <c r="G630" s="117"/>
      <c r="H630" s="247"/>
      <c r="I630" s="260"/>
    </row>
    <row r="631" spans="2:9">
      <c r="B631" s="29"/>
      <c r="C631" s="71" t="s">
        <v>404</v>
      </c>
      <c r="D631" s="30"/>
      <c r="E631" s="31"/>
      <c r="F631" s="30"/>
      <c r="G631" s="108"/>
      <c r="H631" s="239">
        <f>SUM(H623:H630)</f>
        <v>0</v>
      </c>
      <c r="I631" s="239">
        <f>SUM(H631)</f>
        <v>0</v>
      </c>
    </row>
    <row r="632" spans="2:9">
      <c r="B632" s="78" t="s">
        <v>236</v>
      </c>
      <c r="C632" s="79" t="s">
        <v>265</v>
      </c>
      <c r="D632" s="79"/>
      <c r="E632" s="80"/>
      <c r="F632" s="79"/>
      <c r="G632" s="96"/>
      <c r="H632" s="276">
        <f>+H612+H617+H622+H631</f>
        <v>0</v>
      </c>
      <c r="I632" s="241"/>
    </row>
    <row r="633" spans="2:9">
      <c r="B633" s="64"/>
      <c r="C633" s="45"/>
      <c r="D633" s="45"/>
      <c r="E633" s="57"/>
      <c r="F633" s="45"/>
      <c r="G633" s="95"/>
      <c r="H633" s="264"/>
      <c r="I633" s="262"/>
    </row>
    <row r="634" spans="2:9">
      <c r="B634" s="78" t="s">
        <v>250</v>
      </c>
      <c r="C634" s="89" t="s">
        <v>267</v>
      </c>
      <c r="D634" s="87"/>
      <c r="E634" s="86"/>
      <c r="F634" s="87"/>
      <c r="G634" s="105"/>
      <c r="H634" s="265"/>
      <c r="I634" s="238"/>
    </row>
    <row r="635" spans="2:9">
      <c r="B635" s="64" t="s">
        <v>252</v>
      </c>
      <c r="C635" s="61" t="s">
        <v>269</v>
      </c>
      <c r="D635" s="42"/>
      <c r="F635" s="20"/>
      <c r="H635" s="250"/>
      <c r="I635" s="244"/>
    </row>
    <row r="636" spans="2:9">
      <c r="B636" s="16"/>
      <c r="C636" s="25" t="s">
        <v>270</v>
      </c>
      <c r="D636" s="43"/>
      <c r="E636" s="14" t="s">
        <v>359</v>
      </c>
      <c r="F636" s="26"/>
      <c r="H636" s="247">
        <f>+G636*D636*F636</f>
        <v>0</v>
      </c>
      <c r="I636" s="243"/>
    </row>
    <row r="637" spans="2:9">
      <c r="B637" s="16"/>
      <c r="C637" s="25" t="s">
        <v>271</v>
      </c>
      <c r="D637" s="43"/>
      <c r="E637" s="14" t="s">
        <v>359</v>
      </c>
      <c r="F637" s="26"/>
      <c r="H637" s="247">
        <f>+G637*D637*F637</f>
        <v>0</v>
      </c>
      <c r="I637" s="243"/>
    </row>
    <row r="638" spans="2:9">
      <c r="B638" s="16"/>
      <c r="C638" s="25"/>
      <c r="D638" s="43"/>
      <c r="F638" s="26"/>
      <c r="H638" s="247"/>
      <c r="I638" s="243"/>
    </row>
    <row r="639" spans="2:9">
      <c r="B639" s="16"/>
      <c r="C639" s="69" t="s">
        <v>405</v>
      </c>
      <c r="D639" s="43"/>
      <c r="F639" s="26"/>
      <c r="H639" s="274">
        <f>SUM(H635:H638)</f>
        <v>0</v>
      </c>
      <c r="I639" s="239">
        <f>SUM(H639)</f>
        <v>0</v>
      </c>
    </row>
    <row r="640" spans="2:9">
      <c r="B640" s="61" t="s">
        <v>256</v>
      </c>
      <c r="C640" s="45" t="s">
        <v>272</v>
      </c>
      <c r="D640" s="20"/>
      <c r="E640" s="23"/>
      <c r="F640" s="20"/>
      <c r="G640" s="109"/>
      <c r="H640" s="250"/>
      <c r="I640" s="244"/>
    </row>
    <row r="641" spans="2:9">
      <c r="B641" s="25"/>
      <c r="C641" s="13" t="s">
        <v>273</v>
      </c>
      <c r="D641" s="26"/>
      <c r="E641" s="14" t="s">
        <v>359</v>
      </c>
      <c r="F641" s="26"/>
      <c r="G641" s="117"/>
      <c r="H641" s="247">
        <f>+G641*D641*F641</f>
        <v>0</v>
      </c>
      <c r="I641" s="243"/>
    </row>
    <row r="642" spans="2:9">
      <c r="B642" s="25"/>
      <c r="C642" s="13" t="s">
        <v>274</v>
      </c>
      <c r="D642" s="26"/>
      <c r="E642" s="14" t="s">
        <v>359</v>
      </c>
      <c r="F642" s="26"/>
      <c r="G642" s="117"/>
      <c r="H642" s="247">
        <f>+G642*D642*F642</f>
        <v>0</v>
      </c>
      <c r="I642" s="243"/>
    </row>
    <row r="643" spans="2:9">
      <c r="B643" s="25"/>
      <c r="C643" s="13" t="s">
        <v>275</v>
      </c>
      <c r="D643" s="26"/>
      <c r="E643" s="14" t="s">
        <v>359</v>
      </c>
      <c r="F643" s="26"/>
      <c r="G643" s="117"/>
      <c r="H643" s="247">
        <f>+G643*D643*F643</f>
        <v>0</v>
      </c>
      <c r="I643" s="243"/>
    </row>
    <row r="644" spans="2:9">
      <c r="B644" s="25"/>
      <c r="C644" s="13" t="s">
        <v>276</v>
      </c>
      <c r="D644" s="26"/>
      <c r="E644" s="14" t="s">
        <v>359</v>
      </c>
      <c r="F644" s="26"/>
      <c r="G644" s="117"/>
      <c r="H644" s="247">
        <f>+G644*D644*F644</f>
        <v>0</v>
      </c>
      <c r="I644" s="243"/>
    </row>
    <row r="645" spans="2:9">
      <c r="B645" s="25"/>
      <c r="C645" s="13" t="s">
        <v>277</v>
      </c>
      <c r="D645" s="26"/>
      <c r="E645" s="14" t="s">
        <v>359</v>
      </c>
      <c r="F645" s="26"/>
      <c r="G645" s="117"/>
      <c r="H645" s="247">
        <f>+G645*D645*F645</f>
        <v>0</v>
      </c>
      <c r="I645" s="243"/>
    </row>
    <row r="646" spans="2:9">
      <c r="B646" s="25"/>
      <c r="D646" s="26"/>
      <c r="F646" s="26"/>
      <c r="G646" s="117"/>
      <c r="H646" s="247"/>
      <c r="I646" s="243"/>
    </row>
    <row r="647" spans="2:9">
      <c r="B647" s="29"/>
      <c r="C647" s="71" t="s">
        <v>406</v>
      </c>
      <c r="D647" s="30"/>
      <c r="E647" s="31"/>
      <c r="F647" s="30"/>
      <c r="G647" s="108"/>
      <c r="H647" s="274">
        <f>SUM(H640:H646)</f>
        <v>0</v>
      </c>
      <c r="I647" s="239">
        <f>SUM(H647)</f>
        <v>0</v>
      </c>
    </row>
    <row r="648" spans="2:9">
      <c r="B648" s="61" t="s">
        <v>259</v>
      </c>
      <c r="C648" s="45" t="s">
        <v>278</v>
      </c>
      <c r="D648" s="20"/>
      <c r="E648" s="23"/>
      <c r="F648" s="20"/>
      <c r="G648" s="101"/>
      <c r="H648" s="275"/>
      <c r="I648" s="244"/>
    </row>
    <row r="649" spans="2:9">
      <c r="B649" s="25"/>
      <c r="C649" s="13" t="s">
        <v>279</v>
      </c>
      <c r="D649" s="26"/>
      <c r="E649" s="14" t="s">
        <v>360</v>
      </c>
      <c r="F649" s="26"/>
      <c r="G649" s="118"/>
      <c r="H649" s="242">
        <f t="shared" ref="H649:H661" si="18">+G649*D649*F649</f>
        <v>0</v>
      </c>
      <c r="I649" s="243"/>
    </row>
    <row r="650" spans="2:9">
      <c r="B650" s="25"/>
      <c r="C650" s="13" t="s">
        <v>280</v>
      </c>
      <c r="D650" s="26"/>
      <c r="E650" s="14" t="s">
        <v>361</v>
      </c>
      <c r="F650" s="26"/>
      <c r="G650" s="118"/>
      <c r="H650" s="242">
        <f t="shared" si="18"/>
        <v>0</v>
      </c>
      <c r="I650" s="243"/>
    </row>
    <row r="651" spans="2:9">
      <c r="B651" s="25"/>
      <c r="C651" s="13" t="s">
        <v>281</v>
      </c>
      <c r="D651" s="26"/>
      <c r="E651" s="14" t="s">
        <v>360</v>
      </c>
      <c r="F651" s="26"/>
      <c r="G651" s="118"/>
      <c r="H651" s="242">
        <f t="shared" si="18"/>
        <v>0</v>
      </c>
      <c r="I651" s="243"/>
    </row>
    <row r="652" spans="2:9">
      <c r="B652" s="25"/>
      <c r="C652" s="13" t="s">
        <v>282</v>
      </c>
      <c r="D652" s="26"/>
      <c r="E652" s="14" t="s">
        <v>359</v>
      </c>
      <c r="F652" s="26"/>
      <c r="G652" s="118"/>
      <c r="H652" s="242">
        <f t="shared" si="18"/>
        <v>0</v>
      </c>
      <c r="I652" s="243"/>
    </row>
    <row r="653" spans="2:9">
      <c r="B653" s="25"/>
      <c r="C653" s="13" t="s">
        <v>283</v>
      </c>
      <c r="D653" s="26"/>
      <c r="E653" s="14" t="s">
        <v>359</v>
      </c>
      <c r="F653" s="26"/>
      <c r="G653" s="118"/>
      <c r="H653" s="242">
        <f t="shared" si="18"/>
        <v>0</v>
      </c>
      <c r="I653" s="243"/>
    </row>
    <row r="654" spans="2:9">
      <c r="B654" s="25"/>
      <c r="C654" s="13" t="s">
        <v>282</v>
      </c>
      <c r="D654" s="26"/>
      <c r="E654" s="14" t="s">
        <v>359</v>
      </c>
      <c r="F654" s="26"/>
      <c r="G654" s="118"/>
      <c r="H654" s="242">
        <f t="shared" si="18"/>
        <v>0</v>
      </c>
      <c r="I654" s="243"/>
    </row>
    <row r="655" spans="2:9">
      <c r="B655" s="25"/>
      <c r="C655" s="13" t="s">
        <v>284</v>
      </c>
      <c r="D655" s="26"/>
      <c r="E655" s="14" t="s">
        <v>359</v>
      </c>
      <c r="F655" s="26"/>
      <c r="G655" s="118"/>
      <c r="H655" s="242">
        <f t="shared" si="18"/>
        <v>0</v>
      </c>
      <c r="I655" s="243"/>
    </row>
    <row r="656" spans="2:9">
      <c r="B656" s="25"/>
      <c r="C656" s="13" t="s">
        <v>285</v>
      </c>
      <c r="D656" s="26"/>
      <c r="E656" s="14" t="s">
        <v>359</v>
      </c>
      <c r="F656" s="26"/>
      <c r="G656" s="118"/>
      <c r="H656" s="242">
        <f t="shared" si="18"/>
        <v>0</v>
      </c>
      <c r="I656" s="243"/>
    </row>
    <row r="657" spans="2:9">
      <c r="B657" s="25"/>
      <c r="C657" s="13" t="s">
        <v>286</v>
      </c>
      <c r="D657" s="26"/>
      <c r="E657" s="14" t="s">
        <v>359</v>
      </c>
      <c r="F657" s="26"/>
      <c r="G657" s="118"/>
      <c r="H657" s="242">
        <f t="shared" si="18"/>
        <v>0</v>
      </c>
      <c r="I657" s="243"/>
    </row>
    <row r="658" spans="2:9">
      <c r="B658" s="25"/>
      <c r="C658" s="13" t="s">
        <v>287</v>
      </c>
      <c r="D658" s="26"/>
      <c r="E658" s="14" t="s">
        <v>359</v>
      </c>
      <c r="F658" s="26"/>
      <c r="G658" s="118"/>
      <c r="H658" s="242">
        <f t="shared" si="18"/>
        <v>0</v>
      </c>
      <c r="I658" s="243"/>
    </row>
    <row r="659" spans="2:9">
      <c r="B659" s="25"/>
      <c r="C659" s="13" t="s">
        <v>288</v>
      </c>
      <c r="D659" s="26"/>
      <c r="E659" s="14" t="s">
        <v>361</v>
      </c>
      <c r="F659" s="26"/>
      <c r="G659" s="118"/>
      <c r="H659" s="242">
        <f t="shared" si="18"/>
        <v>0</v>
      </c>
      <c r="I659" s="243"/>
    </row>
    <row r="660" spans="2:9">
      <c r="B660" s="25"/>
      <c r="C660" s="13" t="s">
        <v>289</v>
      </c>
      <c r="D660" s="26"/>
      <c r="E660" s="14" t="s">
        <v>361</v>
      </c>
      <c r="F660" s="26"/>
      <c r="G660" s="118"/>
      <c r="H660" s="242">
        <f t="shared" si="18"/>
        <v>0</v>
      </c>
      <c r="I660" s="243"/>
    </row>
    <row r="661" spans="2:9">
      <c r="B661" s="25"/>
      <c r="C661" s="13" t="s">
        <v>290</v>
      </c>
      <c r="D661" s="26"/>
      <c r="E661" s="14" t="s">
        <v>359</v>
      </c>
      <c r="F661" s="26"/>
      <c r="G661" s="118"/>
      <c r="H661" s="242">
        <f t="shared" si="18"/>
        <v>0</v>
      </c>
      <c r="I661" s="243"/>
    </row>
    <row r="662" spans="2:9">
      <c r="B662" s="25"/>
      <c r="D662" s="26"/>
      <c r="F662" s="26"/>
      <c r="G662" s="118"/>
      <c r="H662" s="242"/>
      <c r="I662" s="243"/>
    </row>
    <row r="663" spans="2:9">
      <c r="B663" s="29"/>
      <c r="C663" s="71" t="s">
        <v>407</v>
      </c>
      <c r="D663" s="30"/>
      <c r="E663" s="31"/>
      <c r="F663" s="30"/>
      <c r="G663" s="103"/>
      <c r="H663" s="239">
        <f>SUM(H648:H662)</f>
        <v>0</v>
      </c>
      <c r="I663" s="239">
        <f>SUM(H663)</f>
        <v>0</v>
      </c>
    </row>
    <row r="664" spans="2:9">
      <c r="B664" s="61" t="s">
        <v>262</v>
      </c>
      <c r="C664" s="45" t="s">
        <v>291</v>
      </c>
      <c r="D664" s="20"/>
      <c r="E664" s="23"/>
      <c r="F664" s="20"/>
      <c r="G664" s="109"/>
      <c r="H664" s="250"/>
      <c r="I664" s="244"/>
    </row>
    <row r="665" spans="2:9">
      <c r="B665" s="68"/>
      <c r="C665" s="45" t="s">
        <v>292</v>
      </c>
      <c r="D665" s="26"/>
      <c r="F665" s="26"/>
      <c r="G665" s="117"/>
      <c r="H665" s="247">
        <f>+G665*D665*F665</f>
        <v>0</v>
      </c>
      <c r="I665" s="243"/>
    </row>
    <row r="666" spans="2:9">
      <c r="B666" s="68"/>
      <c r="C666" s="13" t="s">
        <v>293</v>
      </c>
      <c r="D666" s="26"/>
      <c r="E666" s="14" t="s">
        <v>359</v>
      </c>
      <c r="F666" s="26"/>
      <c r="G666" s="117"/>
      <c r="H666" s="247">
        <f>+G666*D666*F666</f>
        <v>0</v>
      </c>
      <c r="I666" s="243"/>
    </row>
    <row r="667" spans="2:9">
      <c r="B667" s="25"/>
      <c r="D667" s="26"/>
      <c r="F667" s="26"/>
      <c r="G667" s="117"/>
      <c r="H667" s="247"/>
      <c r="I667" s="260"/>
    </row>
    <row r="668" spans="2:9">
      <c r="B668" s="29"/>
      <c r="C668" s="71" t="s">
        <v>408</v>
      </c>
      <c r="D668" s="30"/>
      <c r="E668" s="31"/>
      <c r="F668" s="30"/>
      <c r="G668" s="108"/>
      <c r="H668" s="239">
        <f>SUM(H664:H667)</f>
        <v>0</v>
      </c>
      <c r="I668" s="239">
        <f>SUM(H668)</f>
        <v>0</v>
      </c>
    </row>
    <row r="669" spans="2:9">
      <c r="B669" s="61" t="s">
        <v>524</v>
      </c>
      <c r="C669" s="45" t="s">
        <v>294</v>
      </c>
      <c r="D669" s="20"/>
      <c r="E669" s="23"/>
      <c r="F669" s="20"/>
      <c r="G669" s="101"/>
      <c r="H669" s="275"/>
      <c r="I669" s="244"/>
    </row>
    <row r="670" spans="2:9">
      <c r="B670" s="25"/>
      <c r="C670" s="13" t="s">
        <v>295</v>
      </c>
      <c r="D670" s="26"/>
      <c r="E670" s="14" t="s">
        <v>359</v>
      </c>
      <c r="F670" s="26"/>
      <c r="G670" s="118"/>
      <c r="H670" s="242">
        <f>+G670*D670*F670</f>
        <v>0</v>
      </c>
      <c r="I670" s="243"/>
    </row>
    <row r="671" spans="2:9">
      <c r="B671" s="25"/>
      <c r="C671" s="13" t="s">
        <v>296</v>
      </c>
      <c r="D671" s="26"/>
      <c r="E671" s="14" t="s">
        <v>359</v>
      </c>
      <c r="F671" s="26"/>
      <c r="G671" s="118"/>
      <c r="H671" s="242">
        <f>+G671*D671*F671</f>
        <v>0</v>
      </c>
      <c r="I671" s="243"/>
    </row>
    <row r="672" spans="2:9">
      <c r="B672" s="25"/>
      <c r="D672" s="26"/>
      <c r="F672" s="26"/>
      <c r="G672" s="118"/>
      <c r="H672" s="242"/>
      <c r="I672" s="243"/>
    </row>
    <row r="673" spans="2:9">
      <c r="B673" s="29"/>
      <c r="C673" s="71" t="s">
        <v>409</v>
      </c>
      <c r="D673" s="30"/>
      <c r="E673" s="31"/>
      <c r="F673" s="30"/>
      <c r="G673" s="103"/>
      <c r="H673" s="239">
        <f>SUM(H669:H672)</f>
        <v>0</v>
      </c>
      <c r="I673" s="239">
        <f>SUM(H673)</f>
        <v>0</v>
      </c>
    </row>
    <row r="674" spans="2:9">
      <c r="B674" s="61" t="s">
        <v>525</v>
      </c>
      <c r="C674" s="59" t="s">
        <v>263</v>
      </c>
      <c r="D674" s="20"/>
      <c r="E674" s="23"/>
      <c r="F674" s="20"/>
      <c r="G674" s="109"/>
      <c r="H674" s="250"/>
      <c r="I674" s="244"/>
    </row>
    <row r="675" spans="2:9">
      <c r="B675" s="25"/>
      <c r="C675" s="13" t="s">
        <v>19</v>
      </c>
      <c r="D675" s="26"/>
      <c r="F675" s="26"/>
      <c r="G675" s="117"/>
      <c r="H675" s="247">
        <f t="shared" ref="H675:H681" si="19">+G675*D675*F675</f>
        <v>0</v>
      </c>
      <c r="I675" s="243"/>
    </row>
    <row r="676" spans="2:9">
      <c r="B676" s="25"/>
      <c r="C676" s="13" t="s">
        <v>42</v>
      </c>
      <c r="D676" s="26"/>
      <c r="E676" s="14" t="s">
        <v>145</v>
      </c>
      <c r="F676" s="26"/>
      <c r="G676" s="117"/>
      <c r="H676" s="247">
        <f t="shared" si="19"/>
        <v>0</v>
      </c>
      <c r="I676" s="243"/>
    </row>
    <row r="677" spans="2:9">
      <c r="B677" s="25"/>
      <c r="C677" s="13" t="s">
        <v>264</v>
      </c>
      <c r="D677" s="26"/>
      <c r="E677" s="14" t="s">
        <v>154</v>
      </c>
      <c r="F677" s="26"/>
      <c r="G677" s="117"/>
      <c r="H677" s="247">
        <f t="shared" si="19"/>
        <v>0</v>
      </c>
      <c r="I677" s="243"/>
    </row>
    <row r="678" spans="2:9">
      <c r="B678" s="25"/>
      <c r="C678" s="13" t="s">
        <v>18</v>
      </c>
      <c r="D678" s="26"/>
      <c r="E678" s="14" t="s">
        <v>142</v>
      </c>
      <c r="F678" s="26"/>
      <c r="G678" s="117"/>
      <c r="H678" s="247">
        <f t="shared" si="19"/>
        <v>0</v>
      </c>
      <c r="I678" s="243"/>
    </row>
    <row r="679" spans="2:9">
      <c r="B679" s="25"/>
      <c r="C679" s="13" t="s">
        <v>184</v>
      </c>
      <c r="D679" s="26"/>
      <c r="E679" s="14" t="s">
        <v>154</v>
      </c>
      <c r="F679" s="26"/>
      <c r="G679" s="117"/>
      <c r="H679" s="247">
        <f t="shared" si="19"/>
        <v>0</v>
      </c>
      <c r="I679" s="243"/>
    </row>
    <row r="680" spans="2:9">
      <c r="B680" s="25"/>
      <c r="C680" s="13" t="s">
        <v>22</v>
      </c>
      <c r="D680" s="26"/>
      <c r="E680" s="14" t="s">
        <v>154</v>
      </c>
      <c r="F680" s="26"/>
      <c r="G680" s="117"/>
      <c r="H680" s="247">
        <f t="shared" si="19"/>
        <v>0</v>
      </c>
      <c r="I680" s="243"/>
    </row>
    <row r="681" spans="2:9">
      <c r="B681" s="25"/>
      <c r="C681" s="13" t="s">
        <v>210</v>
      </c>
      <c r="D681" s="26"/>
      <c r="E681" s="14" t="s">
        <v>231</v>
      </c>
      <c r="F681" s="26"/>
      <c r="G681" s="117"/>
      <c r="H681" s="247">
        <f t="shared" si="19"/>
        <v>0</v>
      </c>
      <c r="I681" s="243"/>
    </row>
    <row r="682" spans="2:9">
      <c r="B682" s="25"/>
      <c r="D682" s="26"/>
      <c r="F682" s="26"/>
      <c r="G682" s="117"/>
      <c r="H682" s="247"/>
      <c r="I682" s="260"/>
    </row>
    <row r="683" spans="2:9">
      <c r="B683" s="29"/>
      <c r="C683" s="71" t="s">
        <v>404</v>
      </c>
      <c r="D683" s="30"/>
      <c r="E683" s="31"/>
      <c r="F683" s="30"/>
      <c r="G683" s="108"/>
      <c r="H683" s="239">
        <f>SUM(H674:H682)</f>
        <v>0</v>
      </c>
      <c r="I683" s="239">
        <f>SUM(H683)</f>
        <v>0</v>
      </c>
    </row>
    <row r="684" spans="2:9">
      <c r="B684" s="82" t="s">
        <v>250</v>
      </c>
      <c r="C684" s="83" t="s">
        <v>526</v>
      </c>
      <c r="D684" s="83"/>
      <c r="E684" s="84"/>
      <c r="F684" s="83"/>
      <c r="G684" s="104"/>
      <c r="H684" s="240">
        <f>+H639+H647+H663+H668+H673+H683</f>
        <v>0</v>
      </c>
      <c r="I684" s="254"/>
    </row>
    <row r="685" spans="2:9" ht="13.5" thickBot="1">
      <c r="B685" s="64"/>
      <c r="C685" s="45"/>
      <c r="D685" s="45"/>
      <c r="E685" s="57"/>
      <c r="F685" s="45"/>
      <c r="G685" s="95"/>
      <c r="H685" s="264"/>
      <c r="I685" s="262"/>
    </row>
    <row r="686" spans="2:9" ht="13.5" thickBot="1">
      <c r="B686" s="155" t="s">
        <v>297</v>
      </c>
      <c r="C686" s="54"/>
      <c r="D686" s="54"/>
      <c r="E686" s="55"/>
      <c r="F686" s="54"/>
      <c r="G686" s="119"/>
      <c r="H686" s="277">
        <f>+H550+H579+H605+H632+H684</f>
        <v>0</v>
      </c>
      <c r="I686" s="277"/>
    </row>
    <row r="687" spans="2:9">
      <c r="B687" s="16"/>
      <c r="H687" s="266"/>
      <c r="I687" s="254"/>
    </row>
    <row r="688" spans="2:9">
      <c r="B688" s="90" t="s">
        <v>266</v>
      </c>
      <c r="C688" s="78" t="s">
        <v>299</v>
      </c>
      <c r="D688" s="91"/>
      <c r="E688" s="92"/>
      <c r="F688" s="91"/>
      <c r="G688" s="120"/>
      <c r="H688" s="278"/>
      <c r="I688" s="267"/>
    </row>
    <row r="689" spans="2:9">
      <c r="B689" s="62" t="s">
        <v>268</v>
      </c>
      <c r="C689" s="61" t="s">
        <v>301</v>
      </c>
      <c r="D689" s="20"/>
      <c r="E689" s="22"/>
      <c r="F689" s="32"/>
      <c r="G689" s="97"/>
      <c r="H689" s="244"/>
      <c r="I689" s="244"/>
    </row>
    <row r="690" spans="2:9">
      <c r="B690" s="16"/>
      <c r="C690" s="25" t="s">
        <v>302</v>
      </c>
      <c r="D690" s="26"/>
      <c r="E690" s="14" t="s">
        <v>359</v>
      </c>
      <c r="F690" s="74"/>
      <c r="G690" s="98"/>
      <c r="H690" s="242">
        <f t="shared" ref="H690:H695" si="20">+G690*D690*F690</f>
        <v>0</v>
      </c>
      <c r="I690" s="243"/>
    </row>
    <row r="691" spans="2:9">
      <c r="B691" s="16"/>
      <c r="C691" s="25" t="s">
        <v>303</v>
      </c>
      <c r="D691" s="26"/>
      <c r="E691" s="14" t="s">
        <v>359</v>
      </c>
      <c r="F691" s="74"/>
      <c r="G691" s="98"/>
      <c r="H691" s="242">
        <f t="shared" si="20"/>
        <v>0</v>
      </c>
      <c r="I691" s="243"/>
    </row>
    <row r="692" spans="2:9">
      <c r="B692" s="16"/>
      <c r="C692" s="25" t="s">
        <v>304</v>
      </c>
      <c r="D692" s="26"/>
      <c r="E692" s="14" t="s">
        <v>359</v>
      </c>
      <c r="F692" s="74"/>
      <c r="G692" s="98"/>
      <c r="H692" s="242">
        <f t="shared" si="20"/>
        <v>0</v>
      </c>
      <c r="I692" s="243"/>
    </row>
    <row r="693" spans="2:9">
      <c r="B693" s="16"/>
      <c r="C693" s="25" t="s">
        <v>305</v>
      </c>
      <c r="D693" s="26"/>
      <c r="E693" s="14" t="s">
        <v>359</v>
      </c>
      <c r="F693" s="74"/>
      <c r="G693" s="98"/>
      <c r="H693" s="242">
        <f t="shared" si="20"/>
        <v>0</v>
      </c>
      <c r="I693" s="243"/>
    </row>
    <row r="694" spans="2:9">
      <c r="B694" s="16"/>
      <c r="C694" s="25" t="s">
        <v>306</v>
      </c>
      <c r="D694" s="26"/>
      <c r="E694" s="14" t="s">
        <v>359</v>
      </c>
      <c r="F694" s="74"/>
      <c r="G694" s="98"/>
      <c r="H694" s="242">
        <f t="shared" si="20"/>
        <v>0</v>
      </c>
      <c r="I694" s="243"/>
    </row>
    <row r="695" spans="2:9">
      <c r="B695" s="16"/>
      <c r="C695" s="25" t="s">
        <v>307</v>
      </c>
      <c r="D695" s="26"/>
      <c r="E695" s="14" t="s">
        <v>359</v>
      </c>
      <c r="F695" s="74"/>
      <c r="G695" s="98"/>
      <c r="H695" s="242">
        <f t="shared" si="20"/>
        <v>0</v>
      </c>
      <c r="I695" s="243"/>
    </row>
    <row r="696" spans="2:9">
      <c r="B696" s="16"/>
      <c r="C696" s="25"/>
      <c r="D696" s="26"/>
      <c r="E696" s="26"/>
      <c r="F696" s="74"/>
      <c r="G696" s="98"/>
      <c r="H696" s="242"/>
      <c r="I696" s="243"/>
    </row>
    <row r="697" spans="2:9">
      <c r="B697" s="34"/>
      <c r="C697" s="69" t="s">
        <v>410</v>
      </c>
      <c r="D697" s="30"/>
      <c r="E697" s="30"/>
      <c r="F697" s="75"/>
      <c r="G697" s="100"/>
      <c r="H697" s="239">
        <f>SUM(H689:H696)</f>
        <v>0</v>
      </c>
      <c r="I697" s="239">
        <f>SUM(H697)</f>
        <v>0</v>
      </c>
    </row>
    <row r="698" spans="2:9">
      <c r="B698" s="82" t="s">
        <v>266</v>
      </c>
      <c r="C698" s="83" t="s">
        <v>308</v>
      </c>
      <c r="D698" s="83"/>
      <c r="E698" s="84"/>
      <c r="F698" s="83"/>
      <c r="G698" s="104"/>
      <c r="H698" s="240">
        <f>+H697</f>
        <v>0</v>
      </c>
      <c r="I698" s="241"/>
    </row>
    <row r="699" spans="2:9">
      <c r="B699" s="16"/>
      <c r="D699" s="43"/>
      <c r="F699" s="26"/>
      <c r="H699" s="266"/>
      <c r="I699" s="254"/>
    </row>
    <row r="700" spans="2:9">
      <c r="B700" s="78" t="s">
        <v>298</v>
      </c>
      <c r="C700" s="79" t="s">
        <v>310</v>
      </c>
      <c r="D700" s="87"/>
      <c r="E700" s="86"/>
      <c r="F700" s="87"/>
      <c r="G700" s="105"/>
      <c r="H700" s="265"/>
      <c r="I700" s="238"/>
    </row>
    <row r="701" spans="2:9">
      <c r="B701" s="68" t="s">
        <v>300</v>
      </c>
      <c r="C701" s="45" t="s">
        <v>312</v>
      </c>
      <c r="D701" s="25"/>
      <c r="F701" s="25"/>
      <c r="H701" s="258"/>
      <c r="I701" s="244"/>
    </row>
    <row r="702" spans="2:9">
      <c r="B702" s="25"/>
      <c r="C702" s="13" t="s">
        <v>313</v>
      </c>
      <c r="D702" s="26"/>
      <c r="E702" s="14" t="s">
        <v>359</v>
      </c>
      <c r="F702" s="26"/>
      <c r="G702" s="117"/>
      <c r="H702" s="247">
        <f>+G702*D702*F702</f>
        <v>0</v>
      </c>
      <c r="I702" s="243"/>
    </row>
    <row r="703" spans="2:9">
      <c r="B703" s="25"/>
      <c r="C703" s="13" t="s">
        <v>314</v>
      </c>
      <c r="D703" s="26"/>
      <c r="E703" s="14" t="s">
        <v>359</v>
      </c>
      <c r="F703" s="26"/>
      <c r="G703" s="117"/>
      <c r="H703" s="247">
        <f>+G703*D703*F703</f>
        <v>0</v>
      </c>
      <c r="I703" s="243"/>
    </row>
    <row r="704" spans="2:9">
      <c r="B704" s="25"/>
      <c r="C704" s="13" t="s">
        <v>315</v>
      </c>
      <c r="D704" s="26"/>
      <c r="E704" s="14" t="s">
        <v>359</v>
      </c>
      <c r="F704" s="26"/>
      <c r="G704" s="117"/>
      <c r="H704" s="247">
        <f>+G704*D704*F704</f>
        <v>0</v>
      </c>
      <c r="I704" s="243"/>
    </row>
    <row r="705" spans="2:9">
      <c r="B705" s="25"/>
      <c r="D705" s="26"/>
      <c r="F705" s="26"/>
      <c r="G705" s="117"/>
      <c r="H705" s="247"/>
      <c r="I705" s="243"/>
    </row>
    <row r="706" spans="2:9">
      <c r="B706" s="29"/>
      <c r="C706" s="71" t="s">
        <v>412</v>
      </c>
      <c r="D706" s="30"/>
      <c r="E706" s="31"/>
      <c r="F706" s="30"/>
      <c r="G706" s="108"/>
      <c r="H706" s="274">
        <f>SUM(H701:H705)</f>
        <v>0</v>
      </c>
      <c r="I706" s="239">
        <f>SUM(H706)</f>
        <v>0</v>
      </c>
    </row>
    <row r="707" spans="2:9">
      <c r="B707" s="61" t="s">
        <v>527</v>
      </c>
      <c r="C707" s="59" t="s">
        <v>317</v>
      </c>
      <c r="D707" s="20"/>
      <c r="E707" s="23"/>
      <c r="F707" s="20"/>
      <c r="G707" s="109"/>
      <c r="H707" s="250"/>
      <c r="I707" s="244"/>
    </row>
    <row r="708" spans="2:9">
      <c r="B708" s="25"/>
      <c r="C708" s="13" t="s">
        <v>318</v>
      </c>
      <c r="D708" s="26"/>
      <c r="E708" s="14" t="s">
        <v>359</v>
      </c>
      <c r="F708" s="26"/>
      <c r="G708" s="117"/>
      <c r="H708" s="247">
        <f>+G708*D708*F708</f>
        <v>0</v>
      </c>
      <c r="I708" s="243"/>
    </row>
    <row r="709" spans="2:9">
      <c r="B709" s="25"/>
      <c r="C709" s="13" t="s">
        <v>43</v>
      </c>
      <c r="D709" s="26"/>
      <c r="E709" s="14" t="s">
        <v>154</v>
      </c>
      <c r="F709" s="26"/>
      <c r="G709" s="117"/>
      <c r="H709" s="247">
        <f>+G709*D709*F709</f>
        <v>0</v>
      </c>
      <c r="I709" s="243"/>
    </row>
    <row r="710" spans="2:9">
      <c r="B710" s="25"/>
      <c r="C710" s="13" t="s">
        <v>319</v>
      </c>
      <c r="D710" s="26"/>
      <c r="E710" s="14" t="s">
        <v>360</v>
      </c>
      <c r="F710" s="26"/>
      <c r="G710" s="117"/>
      <c r="H710" s="247">
        <f>+G710*D710*F710</f>
        <v>0</v>
      </c>
      <c r="I710" s="243"/>
    </row>
    <row r="711" spans="2:9">
      <c r="B711" s="25"/>
      <c r="D711" s="26"/>
      <c r="F711" s="26"/>
      <c r="G711" s="117"/>
      <c r="H711" s="247"/>
      <c r="I711" s="260"/>
    </row>
    <row r="712" spans="2:9">
      <c r="B712" s="29"/>
      <c r="C712" s="71" t="s">
        <v>411</v>
      </c>
      <c r="D712" s="30"/>
      <c r="E712" s="31"/>
      <c r="F712" s="30"/>
      <c r="G712" s="108"/>
      <c r="H712" s="239">
        <f>SUM(H707:H711)</f>
        <v>0</v>
      </c>
      <c r="I712" s="239">
        <f>SUM(H712)</f>
        <v>0</v>
      </c>
    </row>
    <row r="713" spans="2:9">
      <c r="B713" s="78" t="s">
        <v>298</v>
      </c>
      <c r="C713" s="79" t="s">
        <v>356</v>
      </c>
      <c r="D713" s="79"/>
      <c r="E713" s="80"/>
      <c r="F713" s="79"/>
      <c r="G713" s="96"/>
      <c r="H713" s="240">
        <f>+H706+H712</f>
        <v>0</v>
      </c>
      <c r="I713" s="241"/>
    </row>
    <row r="714" spans="2:9">
      <c r="B714" s="16"/>
      <c r="H714" s="266"/>
      <c r="I714" s="254"/>
    </row>
    <row r="715" spans="2:9">
      <c r="B715" s="78" t="s">
        <v>309</v>
      </c>
      <c r="C715" s="79" t="s">
        <v>320</v>
      </c>
      <c r="D715" s="87"/>
      <c r="E715" s="86"/>
      <c r="F715" s="87"/>
      <c r="G715" s="105"/>
      <c r="H715" s="265"/>
      <c r="I715" s="238"/>
    </row>
    <row r="716" spans="2:9">
      <c r="B716" s="68" t="s">
        <v>311</v>
      </c>
      <c r="C716" s="45" t="s">
        <v>321</v>
      </c>
      <c r="D716" s="20"/>
      <c r="F716" s="20"/>
      <c r="H716" s="250"/>
      <c r="I716" s="244"/>
    </row>
    <row r="717" spans="2:9">
      <c r="B717" s="25"/>
      <c r="C717" s="13" t="s">
        <v>322</v>
      </c>
      <c r="D717" s="26"/>
      <c r="E717" s="14" t="s">
        <v>154</v>
      </c>
      <c r="F717" s="26"/>
      <c r="H717" s="247">
        <f>+G717*D717*F717</f>
        <v>0</v>
      </c>
      <c r="I717" s="243"/>
    </row>
    <row r="718" spans="2:9">
      <c r="B718" s="25"/>
      <c r="D718" s="26"/>
      <c r="F718" s="26"/>
      <c r="H718" s="247"/>
      <c r="I718" s="243"/>
    </row>
    <row r="719" spans="2:9">
      <c r="B719" s="68"/>
      <c r="C719" s="72" t="s">
        <v>323</v>
      </c>
      <c r="D719" s="26"/>
      <c r="F719" s="26"/>
      <c r="H719" s="274">
        <f>SUM(H716:H718)</f>
        <v>0</v>
      </c>
      <c r="I719" s="239">
        <f>SUM(H719)</f>
        <v>0</v>
      </c>
    </row>
    <row r="720" spans="2:9">
      <c r="B720" s="62" t="s">
        <v>316</v>
      </c>
      <c r="C720" s="61" t="s">
        <v>324</v>
      </c>
      <c r="D720" s="42"/>
      <c r="E720" s="23"/>
      <c r="F720" s="20"/>
      <c r="G720" s="109"/>
      <c r="H720" s="250"/>
      <c r="I720" s="244"/>
    </row>
    <row r="721" spans="2:9">
      <c r="B721" s="16"/>
      <c r="C721" s="65" t="s">
        <v>325</v>
      </c>
      <c r="D721" s="43"/>
      <c r="E721" s="14" t="s">
        <v>359</v>
      </c>
      <c r="F721" s="26"/>
      <c r="G721" s="117"/>
      <c r="H721" s="247">
        <f t="shared" ref="H721:H728" si="21">+G721*D721*F721</f>
        <v>0</v>
      </c>
      <c r="I721" s="243"/>
    </row>
    <row r="722" spans="2:9">
      <c r="B722" s="16"/>
      <c r="C722" s="65" t="s">
        <v>326</v>
      </c>
      <c r="D722" s="43"/>
      <c r="E722" s="14" t="s">
        <v>359</v>
      </c>
      <c r="F722" s="26"/>
      <c r="G722" s="117"/>
      <c r="H722" s="247">
        <f t="shared" si="21"/>
        <v>0</v>
      </c>
      <c r="I722" s="243"/>
    </row>
    <row r="723" spans="2:9">
      <c r="B723" s="16"/>
      <c r="C723" s="65" t="s">
        <v>327</v>
      </c>
      <c r="D723" s="43"/>
      <c r="E723" s="14" t="s">
        <v>154</v>
      </c>
      <c r="F723" s="26"/>
      <c r="G723" s="117"/>
      <c r="H723" s="247">
        <f t="shared" si="21"/>
        <v>0</v>
      </c>
      <c r="I723" s="243"/>
    </row>
    <row r="724" spans="2:9">
      <c r="B724" s="16"/>
      <c r="C724" s="65" t="s">
        <v>328</v>
      </c>
      <c r="D724" s="43"/>
      <c r="E724" s="14" t="s">
        <v>154</v>
      </c>
      <c r="F724" s="26"/>
      <c r="G724" s="117"/>
      <c r="H724" s="247">
        <f t="shared" si="21"/>
        <v>0</v>
      </c>
      <c r="I724" s="243"/>
    </row>
    <row r="725" spans="2:9">
      <c r="B725" s="16"/>
      <c r="C725" s="65" t="s">
        <v>329</v>
      </c>
      <c r="D725" s="43"/>
      <c r="E725" s="14" t="s">
        <v>154</v>
      </c>
      <c r="F725" s="26"/>
      <c r="G725" s="117"/>
      <c r="H725" s="247">
        <f t="shared" si="21"/>
        <v>0</v>
      </c>
      <c r="I725" s="243"/>
    </row>
    <row r="726" spans="2:9">
      <c r="B726" s="16"/>
      <c r="C726" s="65" t="s">
        <v>330</v>
      </c>
      <c r="D726" s="43"/>
      <c r="E726" s="14" t="s">
        <v>154</v>
      </c>
      <c r="F726" s="26"/>
      <c r="G726" s="117"/>
      <c r="H726" s="247">
        <f t="shared" si="21"/>
        <v>0</v>
      </c>
      <c r="I726" s="243"/>
    </row>
    <row r="727" spans="2:9">
      <c r="B727" s="16"/>
      <c r="C727" s="65" t="s">
        <v>331</v>
      </c>
      <c r="D727" s="43"/>
      <c r="E727" s="14" t="s">
        <v>154</v>
      </c>
      <c r="F727" s="26"/>
      <c r="G727" s="117"/>
      <c r="H727" s="247">
        <f t="shared" si="21"/>
        <v>0</v>
      </c>
      <c r="I727" s="243"/>
    </row>
    <row r="728" spans="2:9">
      <c r="B728" s="16"/>
      <c r="C728" s="65" t="s">
        <v>332</v>
      </c>
      <c r="D728" s="43"/>
      <c r="E728" s="14" t="s">
        <v>364</v>
      </c>
      <c r="F728" s="26"/>
      <c r="G728" s="117"/>
      <c r="H728" s="247">
        <f t="shared" si="21"/>
        <v>0</v>
      </c>
      <c r="I728" s="243"/>
    </row>
    <row r="729" spans="2:9">
      <c r="B729" s="16"/>
      <c r="C729" s="65"/>
      <c r="D729" s="43"/>
      <c r="F729" s="26"/>
      <c r="G729" s="117"/>
      <c r="H729" s="247"/>
      <c r="I729" s="260"/>
    </row>
    <row r="730" spans="2:9">
      <c r="B730" s="73"/>
      <c r="C730" s="69" t="s">
        <v>333</v>
      </c>
      <c r="D730" s="44"/>
      <c r="E730" s="31"/>
      <c r="F730" s="30"/>
      <c r="G730" s="108"/>
      <c r="H730" s="239">
        <f>SUM(H720:H729)</f>
        <v>0</v>
      </c>
      <c r="I730" s="239">
        <f>SUM(H730)</f>
        <v>0</v>
      </c>
    </row>
    <row r="731" spans="2:9">
      <c r="B731" s="61" t="s">
        <v>528</v>
      </c>
      <c r="C731" s="59" t="s">
        <v>334</v>
      </c>
      <c r="D731" s="20"/>
      <c r="E731" s="23"/>
      <c r="F731" s="20"/>
      <c r="G731" s="101"/>
      <c r="H731" s="275"/>
      <c r="I731" s="244"/>
    </row>
    <row r="732" spans="2:9">
      <c r="B732" s="25"/>
      <c r="C732" s="13" t="s">
        <v>335</v>
      </c>
      <c r="D732" s="26"/>
      <c r="E732" s="14" t="s">
        <v>360</v>
      </c>
      <c r="F732" s="26"/>
      <c r="G732" s="118"/>
      <c r="H732" s="242">
        <f>+G732*D732*F732</f>
        <v>0</v>
      </c>
      <c r="I732" s="243"/>
    </row>
    <row r="733" spans="2:9">
      <c r="B733" s="25"/>
      <c r="C733" s="13" t="s">
        <v>336</v>
      </c>
      <c r="D733" s="26"/>
      <c r="E733" s="14" t="s">
        <v>360</v>
      </c>
      <c r="F733" s="26"/>
      <c r="G733" s="118"/>
      <c r="H733" s="242">
        <f>+G733*D733*F733</f>
        <v>0</v>
      </c>
      <c r="I733" s="243"/>
    </row>
    <row r="734" spans="2:9">
      <c r="B734" s="25"/>
      <c r="C734" s="13" t="s">
        <v>337</v>
      </c>
      <c r="D734" s="26"/>
      <c r="E734" s="14" t="s">
        <v>360</v>
      </c>
      <c r="F734" s="26"/>
      <c r="G734" s="118"/>
      <c r="H734" s="242">
        <f>+G734*D734*F734</f>
        <v>0</v>
      </c>
      <c r="I734" s="243"/>
    </row>
    <row r="735" spans="2:9">
      <c r="B735" s="25"/>
      <c r="C735" s="13" t="s">
        <v>338</v>
      </c>
      <c r="D735" s="26"/>
      <c r="E735" s="14" t="s">
        <v>360</v>
      </c>
      <c r="F735" s="26"/>
      <c r="G735" s="118"/>
      <c r="H735" s="242">
        <f>+G735*D735*F735</f>
        <v>0</v>
      </c>
      <c r="I735" s="243"/>
    </row>
    <row r="736" spans="2:9">
      <c r="B736" s="25"/>
      <c r="D736" s="26"/>
      <c r="F736" s="26"/>
      <c r="G736" s="118"/>
      <c r="H736" s="242"/>
      <c r="I736" s="243"/>
    </row>
    <row r="737" spans="2:9">
      <c r="B737" s="29"/>
      <c r="C737" s="71" t="s">
        <v>339</v>
      </c>
      <c r="D737" s="30"/>
      <c r="E737" s="31"/>
      <c r="F737" s="30"/>
      <c r="G737" s="103"/>
      <c r="H737" s="239">
        <f>SUM(H731:H736)</f>
        <v>0</v>
      </c>
      <c r="I737" s="239">
        <f>SUM(H737)</f>
        <v>0</v>
      </c>
    </row>
    <row r="738" spans="2:9">
      <c r="B738" s="78" t="s">
        <v>309</v>
      </c>
      <c r="C738" s="79" t="s">
        <v>340</v>
      </c>
      <c r="D738" s="79"/>
      <c r="E738" s="80"/>
      <c r="F738" s="79"/>
      <c r="G738" s="96"/>
      <c r="H738" s="240">
        <f>+H719+H730+H737</f>
        <v>0</v>
      </c>
      <c r="I738" s="264"/>
    </row>
    <row r="739" spans="2:9" ht="13.5" thickBot="1">
      <c r="B739" s="16"/>
      <c r="H739" s="266"/>
      <c r="I739" s="266"/>
    </row>
    <row r="740" spans="2:9" ht="13.5" thickBot="1">
      <c r="B740" s="53" t="s">
        <v>341</v>
      </c>
      <c r="C740" s="54"/>
      <c r="D740" s="54"/>
      <c r="E740" s="55"/>
      <c r="F740" s="54"/>
      <c r="G740" s="119"/>
      <c r="H740" s="277">
        <f>+H698+H713+H738</f>
        <v>0</v>
      </c>
      <c r="I740" s="279"/>
    </row>
    <row r="741" spans="2:9">
      <c r="H741" s="266"/>
      <c r="I741" s="266"/>
    </row>
    <row r="742" spans="2:9">
      <c r="H742" s="266"/>
      <c r="I742" s="266"/>
    </row>
    <row r="743" spans="2:9">
      <c r="B743" s="315" t="s">
        <v>57</v>
      </c>
      <c r="C743" s="315"/>
      <c r="D743" s="17"/>
      <c r="E743" s="179"/>
      <c r="F743" s="17"/>
      <c r="G743" s="123"/>
      <c r="H743" s="280">
        <f>H94</f>
        <v>0</v>
      </c>
      <c r="I743" s="266"/>
    </row>
    <row r="744" spans="2:9">
      <c r="B744" s="315" t="s">
        <v>195</v>
      </c>
      <c r="C744" s="315"/>
      <c r="D744" s="17"/>
      <c r="E744" s="179"/>
      <c r="F744" s="17"/>
      <c r="G744" s="123"/>
      <c r="H744" s="280">
        <f>H521</f>
        <v>0</v>
      </c>
      <c r="I744" s="266"/>
    </row>
    <row r="745" spans="2:9">
      <c r="B745" s="315" t="s">
        <v>297</v>
      </c>
      <c r="C745" s="315"/>
      <c r="D745" s="17"/>
      <c r="E745" s="179"/>
      <c r="F745" s="17"/>
      <c r="G745" s="123"/>
      <c r="H745" s="280">
        <f>H686</f>
        <v>0</v>
      </c>
      <c r="I745" s="266"/>
    </row>
    <row r="746" spans="2:9">
      <c r="B746" s="315" t="s">
        <v>342</v>
      </c>
      <c r="C746" s="315"/>
      <c r="D746" s="17"/>
      <c r="E746" s="179"/>
      <c r="F746" s="17"/>
      <c r="G746" s="123"/>
      <c r="H746" s="280">
        <f>H740</f>
        <v>0</v>
      </c>
      <c r="I746" s="266"/>
    </row>
    <row r="747" spans="2:9" ht="13.5" thickBot="1">
      <c r="B747" s="14"/>
      <c r="C747" s="14"/>
      <c r="H747" s="266"/>
      <c r="I747" s="266"/>
    </row>
    <row r="748" spans="2:9" ht="15.75" thickBot="1">
      <c r="B748" s="300" t="s">
        <v>366</v>
      </c>
      <c r="C748" s="301"/>
      <c r="D748" s="301"/>
      <c r="E748" s="301"/>
      <c r="F748" s="301"/>
      <c r="G748" s="302"/>
      <c r="H748" s="281">
        <f>SUM(H743:H746)</f>
        <v>0</v>
      </c>
      <c r="I748" s="282">
        <f>SUM(I10:I746)</f>
        <v>0</v>
      </c>
    </row>
    <row r="749" spans="2:9" ht="15">
      <c r="B749" s="303" t="s">
        <v>365</v>
      </c>
      <c r="C749" s="304"/>
      <c r="D749" s="304"/>
      <c r="E749" s="304"/>
      <c r="F749" s="304"/>
      <c r="G749" s="304"/>
      <c r="I749" s="178">
        <f>I748*10/100</f>
        <v>0</v>
      </c>
    </row>
    <row r="750" spans="2:9" ht="15">
      <c r="B750" s="305" t="s">
        <v>367</v>
      </c>
      <c r="C750" s="306"/>
      <c r="D750" s="306"/>
      <c r="E750" s="306"/>
      <c r="F750" s="306"/>
      <c r="G750" s="306"/>
      <c r="I750" s="175">
        <f>I748*5/100</f>
        <v>0</v>
      </c>
    </row>
    <row r="751" spans="2:9" ht="15.75" thickBot="1">
      <c r="B751" s="307"/>
      <c r="C751" s="308"/>
      <c r="D751" s="308"/>
      <c r="E751" s="308"/>
      <c r="F751" s="308"/>
      <c r="G751" s="309"/>
      <c r="I751" s="177"/>
    </row>
    <row r="752" spans="2:9" ht="15.75" thickBot="1">
      <c r="B752" s="292" t="s">
        <v>374</v>
      </c>
      <c r="C752" s="310"/>
      <c r="D752" s="310"/>
      <c r="E752" s="310"/>
      <c r="F752" s="310"/>
      <c r="G752" s="311"/>
      <c r="H752" s="176"/>
      <c r="I752" s="283">
        <f>SUM(I748:I750)</f>
        <v>0</v>
      </c>
    </row>
  </sheetData>
  <mergeCells count="10">
    <mergeCell ref="C279:G279"/>
    <mergeCell ref="B743:C743"/>
    <mergeCell ref="B744:C744"/>
    <mergeCell ref="B745:C745"/>
    <mergeCell ref="B746:C746"/>
    <mergeCell ref="B748:G748"/>
    <mergeCell ref="B749:G749"/>
    <mergeCell ref="B750:G750"/>
    <mergeCell ref="B751:G751"/>
    <mergeCell ref="B752:G752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I36"/>
  <sheetViews>
    <sheetView topLeftCell="A18" workbookViewId="0">
      <selection activeCell="E35" sqref="E35"/>
    </sheetView>
  </sheetViews>
  <sheetFormatPr baseColWidth="10" defaultColWidth="11.5703125" defaultRowHeight="15"/>
  <cols>
    <col min="1" max="1" width="2.5703125" customWidth="1"/>
    <col min="2" max="2" width="46" customWidth="1"/>
    <col min="3" max="3" width="18.7109375" customWidth="1"/>
    <col min="4" max="4" width="23.28515625" customWidth="1"/>
    <col min="5" max="6" width="18.7109375" customWidth="1"/>
    <col min="257" max="257" width="4" customWidth="1"/>
    <col min="258" max="258" width="56" customWidth="1"/>
    <col min="259" max="259" width="15.85546875" customWidth="1"/>
    <col min="260" max="260" width="16" customWidth="1"/>
    <col min="261" max="261" width="20" customWidth="1"/>
    <col min="262" max="262" width="18.42578125" customWidth="1"/>
    <col min="513" max="513" width="4" customWidth="1"/>
    <col min="514" max="514" width="56" customWidth="1"/>
    <col min="515" max="515" width="15.85546875" customWidth="1"/>
    <col min="516" max="516" width="16" customWidth="1"/>
    <col min="517" max="517" width="20" customWidth="1"/>
    <col min="518" max="518" width="18.42578125" customWidth="1"/>
    <col min="769" max="769" width="4" customWidth="1"/>
    <col min="770" max="770" width="56" customWidth="1"/>
    <col min="771" max="771" width="15.85546875" customWidth="1"/>
    <col min="772" max="772" width="16" customWidth="1"/>
    <col min="773" max="773" width="20" customWidth="1"/>
    <col min="774" max="774" width="18.42578125" customWidth="1"/>
    <col min="1025" max="1025" width="4" customWidth="1"/>
    <col min="1026" max="1026" width="56" customWidth="1"/>
    <col min="1027" max="1027" width="15.85546875" customWidth="1"/>
    <col min="1028" max="1028" width="16" customWidth="1"/>
    <col min="1029" max="1029" width="20" customWidth="1"/>
    <col min="1030" max="1030" width="18.42578125" customWidth="1"/>
    <col min="1281" max="1281" width="4" customWidth="1"/>
    <col min="1282" max="1282" width="56" customWidth="1"/>
    <col min="1283" max="1283" width="15.85546875" customWidth="1"/>
    <col min="1284" max="1284" width="16" customWidth="1"/>
    <col min="1285" max="1285" width="20" customWidth="1"/>
    <col min="1286" max="1286" width="18.42578125" customWidth="1"/>
    <col min="1537" max="1537" width="4" customWidth="1"/>
    <col min="1538" max="1538" width="56" customWidth="1"/>
    <col min="1539" max="1539" width="15.85546875" customWidth="1"/>
    <col min="1540" max="1540" width="16" customWidth="1"/>
    <col min="1541" max="1541" width="20" customWidth="1"/>
    <col min="1542" max="1542" width="18.42578125" customWidth="1"/>
    <col min="1793" max="1793" width="4" customWidth="1"/>
    <col min="1794" max="1794" width="56" customWidth="1"/>
    <col min="1795" max="1795" width="15.85546875" customWidth="1"/>
    <col min="1796" max="1796" width="16" customWidth="1"/>
    <col min="1797" max="1797" width="20" customWidth="1"/>
    <col min="1798" max="1798" width="18.42578125" customWidth="1"/>
    <col min="2049" max="2049" width="4" customWidth="1"/>
    <col min="2050" max="2050" width="56" customWidth="1"/>
    <col min="2051" max="2051" width="15.85546875" customWidth="1"/>
    <col min="2052" max="2052" width="16" customWidth="1"/>
    <col min="2053" max="2053" width="20" customWidth="1"/>
    <col min="2054" max="2054" width="18.42578125" customWidth="1"/>
    <col min="2305" max="2305" width="4" customWidth="1"/>
    <col min="2306" max="2306" width="56" customWidth="1"/>
    <col min="2307" max="2307" width="15.85546875" customWidth="1"/>
    <col min="2308" max="2308" width="16" customWidth="1"/>
    <col min="2309" max="2309" width="20" customWidth="1"/>
    <col min="2310" max="2310" width="18.42578125" customWidth="1"/>
    <col min="2561" max="2561" width="4" customWidth="1"/>
    <col min="2562" max="2562" width="56" customWidth="1"/>
    <col min="2563" max="2563" width="15.85546875" customWidth="1"/>
    <col min="2564" max="2564" width="16" customWidth="1"/>
    <col min="2565" max="2565" width="20" customWidth="1"/>
    <col min="2566" max="2566" width="18.42578125" customWidth="1"/>
    <col min="2817" max="2817" width="4" customWidth="1"/>
    <col min="2818" max="2818" width="56" customWidth="1"/>
    <col min="2819" max="2819" width="15.85546875" customWidth="1"/>
    <col min="2820" max="2820" width="16" customWidth="1"/>
    <col min="2821" max="2821" width="20" customWidth="1"/>
    <col min="2822" max="2822" width="18.42578125" customWidth="1"/>
    <col min="3073" max="3073" width="4" customWidth="1"/>
    <col min="3074" max="3074" width="56" customWidth="1"/>
    <col min="3075" max="3075" width="15.85546875" customWidth="1"/>
    <col min="3076" max="3076" width="16" customWidth="1"/>
    <col min="3077" max="3077" width="20" customWidth="1"/>
    <col min="3078" max="3078" width="18.42578125" customWidth="1"/>
    <col min="3329" max="3329" width="4" customWidth="1"/>
    <col min="3330" max="3330" width="56" customWidth="1"/>
    <col min="3331" max="3331" width="15.85546875" customWidth="1"/>
    <col min="3332" max="3332" width="16" customWidth="1"/>
    <col min="3333" max="3333" width="20" customWidth="1"/>
    <col min="3334" max="3334" width="18.42578125" customWidth="1"/>
    <col min="3585" max="3585" width="4" customWidth="1"/>
    <col min="3586" max="3586" width="56" customWidth="1"/>
    <col min="3587" max="3587" width="15.85546875" customWidth="1"/>
    <col min="3588" max="3588" width="16" customWidth="1"/>
    <col min="3589" max="3589" width="20" customWidth="1"/>
    <col min="3590" max="3590" width="18.42578125" customWidth="1"/>
    <col min="3841" max="3841" width="4" customWidth="1"/>
    <col min="3842" max="3842" width="56" customWidth="1"/>
    <col min="3843" max="3843" width="15.85546875" customWidth="1"/>
    <col min="3844" max="3844" width="16" customWidth="1"/>
    <col min="3845" max="3845" width="20" customWidth="1"/>
    <col min="3846" max="3846" width="18.42578125" customWidth="1"/>
    <col min="4097" max="4097" width="4" customWidth="1"/>
    <col min="4098" max="4098" width="56" customWidth="1"/>
    <col min="4099" max="4099" width="15.85546875" customWidth="1"/>
    <col min="4100" max="4100" width="16" customWidth="1"/>
    <col min="4101" max="4101" width="20" customWidth="1"/>
    <col min="4102" max="4102" width="18.42578125" customWidth="1"/>
    <col min="4353" max="4353" width="4" customWidth="1"/>
    <col min="4354" max="4354" width="56" customWidth="1"/>
    <col min="4355" max="4355" width="15.85546875" customWidth="1"/>
    <col min="4356" max="4356" width="16" customWidth="1"/>
    <col min="4357" max="4357" width="20" customWidth="1"/>
    <col min="4358" max="4358" width="18.42578125" customWidth="1"/>
    <col min="4609" max="4609" width="4" customWidth="1"/>
    <col min="4610" max="4610" width="56" customWidth="1"/>
    <col min="4611" max="4611" width="15.85546875" customWidth="1"/>
    <col min="4612" max="4612" width="16" customWidth="1"/>
    <col min="4613" max="4613" width="20" customWidth="1"/>
    <col min="4614" max="4614" width="18.42578125" customWidth="1"/>
    <col min="4865" max="4865" width="4" customWidth="1"/>
    <col min="4866" max="4866" width="56" customWidth="1"/>
    <col min="4867" max="4867" width="15.85546875" customWidth="1"/>
    <col min="4868" max="4868" width="16" customWidth="1"/>
    <col min="4869" max="4869" width="20" customWidth="1"/>
    <col min="4870" max="4870" width="18.42578125" customWidth="1"/>
    <col min="5121" max="5121" width="4" customWidth="1"/>
    <col min="5122" max="5122" width="56" customWidth="1"/>
    <col min="5123" max="5123" width="15.85546875" customWidth="1"/>
    <col min="5124" max="5124" width="16" customWidth="1"/>
    <col min="5125" max="5125" width="20" customWidth="1"/>
    <col min="5126" max="5126" width="18.42578125" customWidth="1"/>
    <col min="5377" max="5377" width="4" customWidth="1"/>
    <col min="5378" max="5378" width="56" customWidth="1"/>
    <col min="5379" max="5379" width="15.85546875" customWidth="1"/>
    <col min="5380" max="5380" width="16" customWidth="1"/>
    <col min="5381" max="5381" width="20" customWidth="1"/>
    <col min="5382" max="5382" width="18.42578125" customWidth="1"/>
    <col min="5633" max="5633" width="4" customWidth="1"/>
    <col min="5634" max="5634" width="56" customWidth="1"/>
    <col min="5635" max="5635" width="15.85546875" customWidth="1"/>
    <col min="5636" max="5636" width="16" customWidth="1"/>
    <col min="5637" max="5637" width="20" customWidth="1"/>
    <col min="5638" max="5638" width="18.42578125" customWidth="1"/>
    <col min="5889" max="5889" width="4" customWidth="1"/>
    <col min="5890" max="5890" width="56" customWidth="1"/>
    <col min="5891" max="5891" width="15.85546875" customWidth="1"/>
    <col min="5892" max="5892" width="16" customWidth="1"/>
    <col min="5893" max="5893" width="20" customWidth="1"/>
    <col min="5894" max="5894" width="18.42578125" customWidth="1"/>
    <col min="6145" max="6145" width="4" customWidth="1"/>
    <col min="6146" max="6146" width="56" customWidth="1"/>
    <col min="6147" max="6147" width="15.85546875" customWidth="1"/>
    <col min="6148" max="6148" width="16" customWidth="1"/>
    <col min="6149" max="6149" width="20" customWidth="1"/>
    <col min="6150" max="6150" width="18.42578125" customWidth="1"/>
    <col min="6401" max="6401" width="4" customWidth="1"/>
    <col min="6402" max="6402" width="56" customWidth="1"/>
    <col min="6403" max="6403" width="15.85546875" customWidth="1"/>
    <col min="6404" max="6404" width="16" customWidth="1"/>
    <col min="6405" max="6405" width="20" customWidth="1"/>
    <col min="6406" max="6406" width="18.42578125" customWidth="1"/>
    <col min="6657" max="6657" width="4" customWidth="1"/>
    <col min="6658" max="6658" width="56" customWidth="1"/>
    <col min="6659" max="6659" width="15.85546875" customWidth="1"/>
    <col min="6660" max="6660" width="16" customWidth="1"/>
    <col min="6661" max="6661" width="20" customWidth="1"/>
    <col min="6662" max="6662" width="18.42578125" customWidth="1"/>
    <col min="6913" max="6913" width="4" customWidth="1"/>
    <col min="6914" max="6914" width="56" customWidth="1"/>
    <col min="6915" max="6915" width="15.85546875" customWidth="1"/>
    <col min="6916" max="6916" width="16" customWidth="1"/>
    <col min="6917" max="6917" width="20" customWidth="1"/>
    <col min="6918" max="6918" width="18.42578125" customWidth="1"/>
    <col min="7169" max="7169" width="4" customWidth="1"/>
    <col min="7170" max="7170" width="56" customWidth="1"/>
    <col min="7171" max="7171" width="15.85546875" customWidth="1"/>
    <col min="7172" max="7172" width="16" customWidth="1"/>
    <col min="7173" max="7173" width="20" customWidth="1"/>
    <col min="7174" max="7174" width="18.42578125" customWidth="1"/>
    <col min="7425" max="7425" width="4" customWidth="1"/>
    <col min="7426" max="7426" width="56" customWidth="1"/>
    <col min="7427" max="7427" width="15.85546875" customWidth="1"/>
    <col min="7428" max="7428" width="16" customWidth="1"/>
    <col min="7429" max="7429" width="20" customWidth="1"/>
    <col min="7430" max="7430" width="18.42578125" customWidth="1"/>
    <col min="7681" max="7681" width="4" customWidth="1"/>
    <col min="7682" max="7682" width="56" customWidth="1"/>
    <col min="7683" max="7683" width="15.85546875" customWidth="1"/>
    <col min="7684" max="7684" width="16" customWidth="1"/>
    <col min="7685" max="7685" width="20" customWidth="1"/>
    <col min="7686" max="7686" width="18.42578125" customWidth="1"/>
    <col min="7937" max="7937" width="4" customWidth="1"/>
    <col min="7938" max="7938" width="56" customWidth="1"/>
    <col min="7939" max="7939" width="15.85546875" customWidth="1"/>
    <col min="7940" max="7940" width="16" customWidth="1"/>
    <col min="7941" max="7941" width="20" customWidth="1"/>
    <col min="7942" max="7942" width="18.42578125" customWidth="1"/>
    <col min="8193" max="8193" width="4" customWidth="1"/>
    <col min="8194" max="8194" width="56" customWidth="1"/>
    <col min="8195" max="8195" width="15.85546875" customWidth="1"/>
    <col min="8196" max="8196" width="16" customWidth="1"/>
    <col min="8197" max="8197" width="20" customWidth="1"/>
    <col min="8198" max="8198" width="18.42578125" customWidth="1"/>
    <col min="8449" max="8449" width="4" customWidth="1"/>
    <col min="8450" max="8450" width="56" customWidth="1"/>
    <col min="8451" max="8451" width="15.85546875" customWidth="1"/>
    <col min="8452" max="8452" width="16" customWidth="1"/>
    <col min="8453" max="8453" width="20" customWidth="1"/>
    <col min="8454" max="8454" width="18.42578125" customWidth="1"/>
    <col min="8705" max="8705" width="4" customWidth="1"/>
    <col min="8706" max="8706" width="56" customWidth="1"/>
    <col min="8707" max="8707" width="15.85546875" customWidth="1"/>
    <col min="8708" max="8708" width="16" customWidth="1"/>
    <col min="8709" max="8709" width="20" customWidth="1"/>
    <col min="8710" max="8710" width="18.42578125" customWidth="1"/>
    <col min="8961" max="8961" width="4" customWidth="1"/>
    <col min="8962" max="8962" width="56" customWidth="1"/>
    <col min="8963" max="8963" width="15.85546875" customWidth="1"/>
    <col min="8964" max="8964" width="16" customWidth="1"/>
    <col min="8965" max="8965" width="20" customWidth="1"/>
    <col min="8966" max="8966" width="18.42578125" customWidth="1"/>
    <col min="9217" max="9217" width="4" customWidth="1"/>
    <col min="9218" max="9218" width="56" customWidth="1"/>
    <col min="9219" max="9219" width="15.85546875" customWidth="1"/>
    <col min="9220" max="9220" width="16" customWidth="1"/>
    <col min="9221" max="9221" width="20" customWidth="1"/>
    <col min="9222" max="9222" width="18.42578125" customWidth="1"/>
    <col min="9473" max="9473" width="4" customWidth="1"/>
    <col min="9474" max="9474" width="56" customWidth="1"/>
    <col min="9475" max="9475" width="15.85546875" customWidth="1"/>
    <col min="9476" max="9476" width="16" customWidth="1"/>
    <col min="9477" max="9477" width="20" customWidth="1"/>
    <col min="9478" max="9478" width="18.42578125" customWidth="1"/>
    <col min="9729" max="9729" width="4" customWidth="1"/>
    <col min="9730" max="9730" width="56" customWidth="1"/>
    <col min="9731" max="9731" width="15.85546875" customWidth="1"/>
    <col min="9732" max="9732" width="16" customWidth="1"/>
    <col min="9733" max="9733" width="20" customWidth="1"/>
    <col min="9734" max="9734" width="18.42578125" customWidth="1"/>
    <col min="9985" max="9985" width="4" customWidth="1"/>
    <col min="9986" max="9986" width="56" customWidth="1"/>
    <col min="9987" max="9987" width="15.85546875" customWidth="1"/>
    <col min="9988" max="9988" width="16" customWidth="1"/>
    <col min="9989" max="9989" width="20" customWidth="1"/>
    <col min="9990" max="9990" width="18.42578125" customWidth="1"/>
    <col min="10241" max="10241" width="4" customWidth="1"/>
    <col min="10242" max="10242" width="56" customWidth="1"/>
    <col min="10243" max="10243" width="15.85546875" customWidth="1"/>
    <col min="10244" max="10244" width="16" customWidth="1"/>
    <col min="10245" max="10245" width="20" customWidth="1"/>
    <col min="10246" max="10246" width="18.42578125" customWidth="1"/>
    <col min="10497" max="10497" width="4" customWidth="1"/>
    <col min="10498" max="10498" width="56" customWidth="1"/>
    <col min="10499" max="10499" width="15.85546875" customWidth="1"/>
    <col min="10500" max="10500" width="16" customWidth="1"/>
    <col min="10501" max="10501" width="20" customWidth="1"/>
    <col min="10502" max="10502" width="18.42578125" customWidth="1"/>
    <col min="10753" max="10753" width="4" customWidth="1"/>
    <col min="10754" max="10754" width="56" customWidth="1"/>
    <col min="10755" max="10755" width="15.85546875" customWidth="1"/>
    <col min="10756" max="10756" width="16" customWidth="1"/>
    <col min="10757" max="10757" width="20" customWidth="1"/>
    <col min="10758" max="10758" width="18.42578125" customWidth="1"/>
    <col min="11009" max="11009" width="4" customWidth="1"/>
    <col min="11010" max="11010" width="56" customWidth="1"/>
    <col min="11011" max="11011" width="15.85546875" customWidth="1"/>
    <col min="11012" max="11012" width="16" customWidth="1"/>
    <col min="11013" max="11013" width="20" customWidth="1"/>
    <col min="11014" max="11014" width="18.42578125" customWidth="1"/>
    <col min="11265" max="11265" width="4" customWidth="1"/>
    <col min="11266" max="11266" width="56" customWidth="1"/>
    <col min="11267" max="11267" width="15.85546875" customWidth="1"/>
    <col min="11268" max="11268" width="16" customWidth="1"/>
    <col min="11269" max="11269" width="20" customWidth="1"/>
    <col min="11270" max="11270" width="18.42578125" customWidth="1"/>
    <col min="11521" max="11521" width="4" customWidth="1"/>
    <col min="11522" max="11522" width="56" customWidth="1"/>
    <col min="11523" max="11523" width="15.85546875" customWidth="1"/>
    <col min="11524" max="11524" width="16" customWidth="1"/>
    <col min="11525" max="11525" width="20" customWidth="1"/>
    <col min="11526" max="11526" width="18.42578125" customWidth="1"/>
    <col min="11777" max="11777" width="4" customWidth="1"/>
    <col min="11778" max="11778" width="56" customWidth="1"/>
    <col min="11779" max="11779" width="15.85546875" customWidth="1"/>
    <col min="11780" max="11780" width="16" customWidth="1"/>
    <col min="11781" max="11781" width="20" customWidth="1"/>
    <col min="11782" max="11782" width="18.42578125" customWidth="1"/>
    <col min="12033" max="12033" width="4" customWidth="1"/>
    <col min="12034" max="12034" width="56" customWidth="1"/>
    <col min="12035" max="12035" width="15.85546875" customWidth="1"/>
    <col min="12036" max="12036" width="16" customWidth="1"/>
    <col min="12037" max="12037" width="20" customWidth="1"/>
    <col min="12038" max="12038" width="18.42578125" customWidth="1"/>
    <col min="12289" max="12289" width="4" customWidth="1"/>
    <col min="12290" max="12290" width="56" customWidth="1"/>
    <col min="12291" max="12291" width="15.85546875" customWidth="1"/>
    <col min="12292" max="12292" width="16" customWidth="1"/>
    <col min="12293" max="12293" width="20" customWidth="1"/>
    <col min="12294" max="12294" width="18.42578125" customWidth="1"/>
    <col min="12545" max="12545" width="4" customWidth="1"/>
    <col min="12546" max="12546" width="56" customWidth="1"/>
    <col min="12547" max="12547" width="15.85546875" customWidth="1"/>
    <col min="12548" max="12548" width="16" customWidth="1"/>
    <col min="12549" max="12549" width="20" customWidth="1"/>
    <col min="12550" max="12550" width="18.42578125" customWidth="1"/>
    <col min="12801" max="12801" width="4" customWidth="1"/>
    <col min="12802" max="12802" width="56" customWidth="1"/>
    <col min="12803" max="12803" width="15.85546875" customWidth="1"/>
    <col min="12804" max="12804" width="16" customWidth="1"/>
    <col min="12805" max="12805" width="20" customWidth="1"/>
    <col min="12806" max="12806" width="18.42578125" customWidth="1"/>
    <col min="13057" max="13057" width="4" customWidth="1"/>
    <col min="13058" max="13058" width="56" customWidth="1"/>
    <col min="13059" max="13059" width="15.85546875" customWidth="1"/>
    <col min="13060" max="13060" width="16" customWidth="1"/>
    <col min="13061" max="13061" width="20" customWidth="1"/>
    <col min="13062" max="13062" width="18.42578125" customWidth="1"/>
    <col min="13313" max="13313" width="4" customWidth="1"/>
    <col min="13314" max="13314" width="56" customWidth="1"/>
    <col min="13315" max="13315" width="15.85546875" customWidth="1"/>
    <col min="13316" max="13316" width="16" customWidth="1"/>
    <col min="13317" max="13317" width="20" customWidth="1"/>
    <col min="13318" max="13318" width="18.42578125" customWidth="1"/>
    <col min="13569" max="13569" width="4" customWidth="1"/>
    <col min="13570" max="13570" width="56" customWidth="1"/>
    <col min="13571" max="13571" width="15.85546875" customWidth="1"/>
    <col min="13572" max="13572" width="16" customWidth="1"/>
    <col min="13573" max="13573" width="20" customWidth="1"/>
    <col min="13574" max="13574" width="18.42578125" customWidth="1"/>
    <col min="13825" max="13825" width="4" customWidth="1"/>
    <col min="13826" max="13826" width="56" customWidth="1"/>
    <col min="13827" max="13827" width="15.85546875" customWidth="1"/>
    <col min="13828" max="13828" width="16" customWidth="1"/>
    <col min="13829" max="13829" width="20" customWidth="1"/>
    <col min="13830" max="13830" width="18.42578125" customWidth="1"/>
    <col min="14081" max="14081" width="4" customWidth="1"/>
    <col min="14082" max="14082" width="56" customWidth="1"/>
    <col min="14083" max="14083" width="15.85546875" customWidth="1"/>
    <col min="14084" max="14084" width="16" customWidth="1"/>
    <col min="14085" max="14085" width="20" customWidth="1"/>
    <col min="14086" max="14086" width="18.42578125" customWidth="1"/>
    <col min="14337" max="14337" width="4" customWidth="1"/>
    <col min="14338" max="14338" width="56" customWidth="1"/>
    <col min="14339" max="14339" width="15.85546875" customWidth="1"/>
    <col min="14340" max="14340" width="16" customWidth="1"/>
    <col min="14341" max="14341" width="20" customWidth="1"/>
    <col min="14342" max="14342" width="18.42578125" customWidth="1"/>
    <col min="14593" max="14593" width="4" customWidth="1"/>
    <col min="14594" max="14594" width="56" customWidth="1"/>
    <col min="14595" max="14595" width="15.85546875" customWidth="1"/>
    <col min="14596" max="14596" width="16" customWidth="1"/>
    <col min="14597" max="14597" width="20" customWidth="1"/>
    <col min="14598" max="14598" width="18.42578125" customWidth="1"/>
    <col min="14849" max="14849" width="4" customWidth="1"/>
    <col min="14850" max="14850" width="56" customWidth="1"/>
    <col min="14851" max="14851" width="15.85546875" customWidth="1"/>
    <col min="14852" max="14852" width="16" customWidth="1"/>
    <col min="14853" max="14853" width="20" customWidth="1"/>
    <col min="14854" max="14854" width="18.42578125" customWidth="1"/>
    <col min="15105" max="15105" width="4" customWidth="1"/>
    <col min="15106" max="15106" width="56" customWidth="1"/>
    <col min="15107" max="15107" width="15.85546875" customWidth="1"/>
    <col min="15108" max="15108" width="16" customWidth="1"/>
    <col min="15109" max="15109" width="20" customWidth="1"/>
    <col min="15110" max="15110" width="18.42578125" customWidth="1"/>
    <col min="15361" max="15361" width="4" customWidth="1"/>
    <col min="15362" max="15362" width="56" customWidth="1"/>
    <col min="15363" max="15363" width="15.85546875" customWidth="1"/>
    <col min="15364" max="15364" width="16" customWidth="1"/>
    <col min="15365" max="15365" width="20" customWidth="1"/>
    <col min="15366" max="15366" width="18.42578125" customWidth="1"/>
    <col min="15617" max="15617" width="4" customWidth="1"/>
    <col min="15618" max="15618" width="56" customWidth="1"/>
    <col min="15619" max="15619" width="15.85546875" customWidth="1"/>
    <col min="15620" max="15620" width="16" customWidth="1"/>
    <col min="15621" max="15621" width="20" customWidth="1"/>
    <col min="15622" max="15622" width="18.42578125" customWidth="1"/>
    <col min="15873" max="15873" width="4" customWidth="1"/>
    <col min="15874" max="15874" width="56" customWidth="1"/>
    <col min="15875" max="15875" width="15.85546875" customWidth="1"/>
    <col min="15876" max="15876" width="16" customWidth="1"/>
    <col min="15877" max="15877" width="20" customWidth="1"/>
    <col min="15878" max="15878" width="18.42578125" customWidth="1"/>
    <col min="16129" max="16129" width="4" customWidth="1"/>
    <col min="16130" max="16130" width="56" customWidth="1"/>
    <col min="16131" max="16131" width="15.85546875" customWidth="1"/>
    <col min="16132" max="16132" width="16" customWidth="1"/>
    <col min="16133" max="16133" width="20" customWidth="1"/>
    <col min="16134" max="16134" width="18.42578125" customWidth="1"/>
  </cols>
  <sheetData>
    <row r="1" spans="2:9" s="13" customFormat="1" ht="18">
      <c r="B1" s="229" t="s">
        <v>541</v>
      </c>
      <c r="E1" s="14"/>
      <c r="G1" s="93"/>
      <c r="H1" s="15"/>
      <c r="I1" s="15"/>
    </row>
    <row r="2" spans="2:9" s="13" customFormat="1" ht="18.75">
      <c r="B2" s="232" t="s">
        <v>545</v>
      </c>
      <c r="E2" s="14"/>
      <c r="G2" s="93"/>
      <c r="H2" s="15"/>
      <c r="I2" s="15"/>
    </row>
    <row r="3" spans="2:9" s="13" customFormat="1" ht="13.5" thickBot="1">
      <c r="E3" s="14"/>
      <c r="G3" s="93"/>
      <c r="H3" s="15"/>
      <c r="I3" s="15"/>
    </row>
    <row r="4" spans="2:9">
      <c r="B4" s="323" t="s">
        <v>541</v>
      </c>
      <c r="C4" s="326" t="s">
        <v>424</v>
      </c>
      <c r="D4" s="327"/>
      <c r="E4" s="327"/>
      <c r="F4" s="328"/>
    </row>
    <row r="5" spans="2:9">
      <c r="B5" s="324"/>
      <c r="C5" s="329" t="s">
        <v>425</v>
      </c>
      <c r="D5" s="330"/>
      <c r="E5" s="330" t="s">
        <v>426</v>
      </c>
      <c r="F5" s="331"/>
    </row>
    <row r="6" spans="2:9">
      <c r="B6" s="324"/>
      <c r="C6" s="329" t="s">
        <v>427</v>
      </c>
      <c r="D6" s="330"/>
      <c r="E6" s="330"/>
      <c r="F6" s="331"/>
    </row>
    <row r="7" spans="2:9">
      <c r="B7" s="324"/>
      <c r="C7" s="329" t="s">
        <v>428</v>
      </c>
      <c r="D7" s="330"/>
      <c r="E7" s="332"/>
      <c r="F7" s="333"/>
    </row>
    <row r="8" spans="2:9" ht="15.75" thickBot="1">
      <c r="B8" s="325"/>
      <c r="C8" s="334" t="s">
        <v>429</v>
      </c>
      <c r="D8" s="335"/>
      <c r="E8" s="336"/>
      <c r="F8" s="337"/>
    </row>
    <row r="9" spans="2:9" ht="12" customHeight="1" thickBot="1">
      <c r="B9" s="180"/>
      <c r="C9" s="180"/>
      <c r="D9" s="180"/>
      <c r="E9" s="180"/>
      <c r="F9" s="180"/>
    </row>
    <row r="10" spans="2:9" ht="15.75" thickBot="1">
      <c r="B10" s="181" t="s">
        <v>430</v>
      </c>
      <c r="C10" s="182" t="s">
        <v>431</v>
      </c>
      <c r="D10" s="183" t="s">
        <v>114</v>
      </c>
      <c r="E10" s="182" t="s">
        <v>389</v>
      </c>
      <c r="F10" s="184" t="s">
        <v>432</v>
      </c>
    </row>
    <row r="11" spans="2:9" ht="15.75" thickBot="1">
      <c r="B11" s="316" t="s">
        <v>433</v>
      </c>
      <c r="C11" s="310"/>
      <c r="D11" s="310"/>
      <c r="E11" s="310"/>
      <c r="F11" s="311"/>
    </row>
    <row r="12" spans="2:9">
      <c r="B12" s="185"/>
      <c r="C12" s="284">
        <v>300</v>
      </c>
      <c r="D12" s="186">
        <f>C12/C$35</f>
        <v>1</v>
      </c>
      <c r="E12" s="187"/>
      <c r="F12" s="188"/>
    </row>
    <row r="13" spans="2:9">
      <c r="B13" s="189"/>
      <c r="C13" s="190"/>
      <c r="D13" s="191">
        <f>C13/C$35</f>
        <v>0</v>
      </c>
      <c r="E13" s="192"/>
      <c r="F13" s="193"/>
    </row>
    <row r="14" spans="2:9">
      <c r="B14" s="189"/>
      <c r="C14" s="190"/>
      <c r="D14" s="191"/>
      <c r="E14" s="192"/>
      <c r="F14" s="193"/>
    </row>
    <row r="15" spans="2:9">
      <c r="B15" s="189"/>
      <c r="C15" s="190"/>
      <c r="D15" s="191">
        <f>C15/C$35</f>
        <v>0</v>
      </c>
      <c r="E15" s="192"/>
      <c r="F15" s="193"/>
    </row>
    <row r="16" spans="2:9" ht="15.75" thickBot="1">
      <c r="B16" s="194"/>
      <c r="C16" s="195"/>
      <c r="D16" s="196">
        <f>C16/C$35</f>
        <v>0</v>
      </c>
      <c r="E16" s="197"/>
      <c r="F16" s="198"/>
    </row>
    <row r="17" spans="2:6" ht="15.75" thickBot="1">
      <c r="B17" s="199" t="s">
        <v>434</v>
      </c>
      <c r="C17" s="285">
        <f>SUM(C12:C16)</f>
        <v>300</v>
      </c>
      <c r="D17" s="200">
        <f>C17/C$35</f>
        <v>1</v>
      </c>
      <c r="E17" s="201"/>
      <c r="F17" s="201"/>
    </row>
    <row r="18" spans="2:6" ht="12" customHeight="1" thickBot="1">
      <c r="B18" s="202"/>
      <c r="C18" s="203"/>
      <c r="D18" s="204"/>
      <c r="E18" s="201"/>
      <c r="F18" s="201"/>
    </row>
    <row r="19" spans="2:6" ht="15.75" thickBot="1">
      <c r="B19" s="317" t="s">
        <v>433</v>
      </c>
      <c r="C19" s="318"/>
      <c r="D19" s="318"/>
      <c r="E19" s="318"/>
      <c r="F19" s="319"/>
    </row>
    <row r="20" spans="2:6">
      <c r="B20" s="189"/>
      <c r="C20" s="190"/>
      <c r="D20" s="191">
        <f>C20/C$35</f>
        <v>0</v>
      </c>
      <c r="E20" s="192"/>
      <c r="F20" s="193"/>
    </row>
    <row r="21" spans="2:6">
      <c r="B21" s="189"/>
      <c r="C21" s="190"/>
      <c r="D21" s="191">
        <f>C21/C$35</f>
        <v>0</v>
      </c>
      <c r="E21" s="192"/>
      <c r="F21" s="193"/>
    </row>
    <row r="22" spans="2:6">
      <c r="B22" s="189"/>
      <c r="C22" s="190"/>
      <c r="D22" s="191"/>
      <c r="E22" s="192"/>
      <c r="F22" s="193"/>
    </row>
    <row r="23" spans="2:6">
      <c r="B23" s="189"/>
      <c r="C23" s="190"/>
      <c r="D23" s="191">
        <f>C23/C$35</f>
        <v>0</v>
      </c>
      <c r="E23" s="192"/>
      <c r="F23" s="193"/>
    </row>
    <row r="24" spans="2:6" ht="15.75" thickBot="1">
      <c r="B24" s="194"/>
      <c r="C24" s="195"/>
      <c r="D24" s="196">
        <f>C24/C$35</f>
        <v>0</v>
      </c>
      <c r="E24" s="197"/>
      <c r="F24" s="198"/>
    </row>
    <row r="25" spans="2:6" ht="15.75" thickBot="1">
      <c r="B25" s="205" t="s">
        <v>435</v>
      </c>
      <c r="C25" s="286">
        <f>SUM(C20:C24)</f>
        <v>0</v>
      </c>
      <c r="D25" s="206">
        <f>C25/C$35</f>
        <v>0</v>
      </c>
      <c r="E25" s="201"/>
      <c r="F25" s="201"/>
    </row>
    <row r="26" spans="2:6" ht="12" customHeight="1" thickBot="1">
      <c r="B26" s="207"/>
      <c r="C26" s="208"/>
      <c r="D26" s="204"/>
      <c r="E26" s="201"/>
      <c r="F26" s="201"/>
    </row>
    <row r="27" spans="2:6" ht="15.75" thickBot="1">
      <c r="B27" s="320" t="s">
        <v>433</v>
      </c>
      <c r="C27" s="321"/>
      <c r="D27" s="321"/>
      <c r="E27" s="321"/>
      <c r="F27" s="322"/>
    </row>
    <row r="28" spans="2:6">
      <c r="B28" s="209"/>
      <c r="C28" s="210"/>
      <c r="D28" s="211">
        <f t="shared" ref="D28:D33" si="0">C28/C$35</f>
        <v>0</v>
      </c>
      <c r="E28" s="212"/>
      <c r="F28" s="213"/>
    </row>
    <row r="29" spans="2:6">
      <c r="B29" s="189"/>
      <c r="C29" s="190"/>
      <c r="D29" s="191">
        <f t="shared" si="0"/>
        <v>0</v>
      </c>
      <c r="E29" s="192"/>
      <c r="F29" s="193"/>
    </row>
    <row r="30" spans="2:6">
      <c r="B30" s="189"/>
      <c r="C30" s="190"/>
      <c r="D30" s="191">
        <f t="shared" si="0"/>
        <v>0</v>
      </c>
      <c r="E30" s="192"/>
      <c r="F30" s="193"/>
    </row>
    <row r="31" spans="2:6">
      <c r="B31" s="189"/>
      <c r="C31" s="190"/>
      <c r="D31" s="191">
        <f t="shared" si="0"/>
        <v>0</v>
      </c>
      <c r="E31" s="192"/>
      <c r="F31" s="193"/>
    </row>
    <row r="32" spans="2:6" ht="15.75" thickBot="1">
      <c r="B32" s="194"/>
      <c r="C32" s="195"/>
      <c r="D32" s="214">
        <f t="shared" si="0"/>
        <v>0</v>
      </c>
      <c r="E32" s="197"/>
      <c r="F32" s="198"/>
    </row>
    <row r="33" spans="2:6" s="215" customFormat="1" ht="13.5" thickBot="1">
      <c r="B33" s="216" t="s">
        <v>435</v>
      </c>
      <c r="C33" s="287">
        <f>SUM(C28:C32)</f>
        <v>0</v>
      </c>
      <c r="D33" s="217">
        <f t="shared" si="0"/>
        <v>0</v>
      </c>
      <c r="E33" s="218"/>
      <c r="F33" s="219"/>
    </row>
    <row r="34" spans="2:6" s="215" customFormat="1" ht="12" customHeight="1" thickBot="1">
      <c r="B34" s="207"/>
      <c r="C34" s="208"/>
      <c r="D34" s="220"/>
      <c r="E34" s="218"/>
      <c r="F34" s="219"/>
    </row>
    <row r="35" spans="2:6" s="215" customFormat="1" ht="13.5" thickBot="1">
      <c r="B35" s="221" t="s">
        <v>5</v>
      </c>
      <c r="C35" s="287">
        <f>C33+C25+C17</f>
        <v>300</v>
      </c>
      <c r="D35" s="222">
        <f>D33+D25+D17</f>
        <v>1</v>
      </c>
      <c r="E35" s="223"/>
    </row>
    <row r="36" spans="2:6" ht="12" customHeight="1"/>
  </sheetData>
  <mergeCells count="13">
    <mergeCell ref="B11:F11"/>
    <mergeCell ref="B19:F19"/>
    <mergeCell ref="B27:F27"/>
    <mergeCell ref="B4:B8"/>
    <mergeCell ref="C4:F4"/>
    <mergeCell ref="C5:D5"/>
    <mergeCell ref="E5:F5"/>
    <mergeCell ref="C6:D6"/>
    <mergeCell ref="E6:F6"/>
    <mergeCell ref="C7:D7"/>
    <mergeCell ref="E7:F7"/>
    <mergeCell ref="C8:D8"/>
    <mergeCell ref="E8:F8"/>
  </mergeCells>
  <conditionalFormatting sqref="D12:D18 D20:D26 D28:D35">
    <cfRule type="cellIs" dxfId="0" priority="1" stopIfTrue="1" operator="equal">
      <formula>0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INFORMACIÓN IMPORTANTE</vt:lpstr>
      <vt:lpstr>Plan de Producción</vt:lpstr>
      <vt:lpstr>Presupuesto Resumen</vt:lpstr>
      <vt:lpstr>Presupuesto Desglose</vt:lpstr>
      <vt:lpstr>Plan de Financiamiento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user</cp:lastModifiedBy>
  <cp:lastPrinted>2020-03-20T18:18:28Z</cp:lastPrinted>
  <dcterms:created xsi:type="dcterms:W3CDTF">2020-02-18T07:12:53Z</dcterms:created>
  <dcterms:modified xsi:type="dcterms:W3CDTF">2025-03-27T17:14:46Z</dcterms:modified>
</cp:coreProperties>
</file>